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08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Питание</author>
  </authors>
  <commentList>
    <comment ref="A116" authorId="0">
      <text>
        <r>
          <rPr>
            <b/>
            <sz val="8"/>
            <rFont val="Tahoma"/>
            <family val="2"/>
          </rPr>
          <t>Питание: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<sst xmlns="http://schemas.openxmlformats.org/spreadsheetml/2006/main" count="448" uniqueCount="121">
  <si>
    <t>наименование блюда</t>
  </si>
  <si>
    <t>выход</t>
  </si>
  <si>
    <t>Б</t>
  </si>
  <si>
    <t>Ж</t>
  </si>
  <si>
    <t>У</t>
  </si>
  <si>
    <t>Ккал</t>
  </si>
  <si>
    <t>Итого:</t>
  </si>
  <si>
    <t>Итого за день:</t>
  </si>
  <si>
    <t>Хлеб пшеничный</t>
  </si>
  <si>
    <t>Хлеб ржаной</t>
  </si>
  <si>
    <t>Картофель отварной</t>
  </si>
  <si>
    <t>50/50</t>
  </si>
  <si>
    <t>Макаронные изделия отварные</t>
  </si>
  <si>
    <t>Плоды или ягоды на завтрак и обед</t>
  </si>
  <si>
    <t>Жаркое по-домашнему</t>
  </si>
  <si>
    <t>Салат из свеклы с сыром</t>
  </si>
  <si>
    <t>50/125</t>
  </si>
  <si>
    <t>Салат из свежих огурцов и помидоров</t>
  </si>
  <si>
    <t>Икра овощная закусочная</t>
  </si>
  <si>
    <t>Каша гречневая рассыпчатая</t>
  </si>
  <si>
    <t>Бутерброд с сыром</t>
  </si>
  <si>
    <t>200/15</t>
  </si>
  <si>
    <t xml:space="preserve">Кофейный напиток на молоке </t>
  </si>
  <si>
    <t>Чай с сахаром</t>
  </si>
  <si>
    <t>Компот из свежих плодов</t>
  </si>
  <si>
    <t>Компот из сухофруктов</t>
  </si>
  <si>
    <t xml:space="preserve">Хлеб пшеничный </t>
  </si>
  <si>
    <t>№ рец.</t>
  </si>
  <si>
    <t>Приём пищи,наименование блюда</t>
  </si>
  <si>
    <t>Пищевые вещества(г)</t>
  </si>
  <si>
    <t>Витамины (мг)</t>
  </si>
  <si>
    <t>Минеральные вещества</t>
  </si>
  <si>
    <t>С</t>
  </si>
  <si>
    <t>А</t>
  </si>
  <si>
    <t>Е</t>
  </si>
  <si>
    <t>Са</t>
  </si>
  <si>
    <t>Р</t>
  </si>
  <si>
    <t>Мg</t>
  </si>
  <si>
    <t>Fe(мкг)</t>
  </si>
  <si>
    <t>ЗАВТРАК</t>
  </si>
  <si>
    <t>ОБЕД</t>
  </si>
  <si>
    <t>День:понедельник</t>
  </si>
  <si>
    <t xml:space="preserve">Неделя:первая </t>
  </si>
  <si>
    <t>Сезон: осенне - весенний</t>
  </si>
  <si>
    <t>Возрастная категория: с 7 до 11 лет</t>
  </si>
  <si>
    <t>День: вторник</t>
  </si>
  <si>
    <t>День: среда</t>
  </si>
  <si>
    <t>День: четверг</t>
  </si>
  <si>
    <t>День: пятница</t>
  </si>
  <si>
    <t>Суфле творожное</t>
  </si>
  <si>
    <t xml:space="preserve">Запеканка из творога </t>
  </si>
  <si>
    <t>Суп из овощей с фасолью</t>
  </si>
  <si>
    <t xml:space="preserve">Суп картоф.с макар.изд. </t>
  </si>
  <si>
    <t>В 1</t>
  </si>
  <si>
    <t>Рис отварной, рассыпчатый</t>
  </si>
  <si>
    <t>День: понедельник</t>
  </si>
  <si>
    <t>Неделя: вторая</t>
  </si>
  <si>
    <t>Неделя:  вторая</t>
  </si>
  <si>
    <t>Неделя:  первая</t>
  </si>
  <si>
    <t>Сезон: осенне-весенний</t>
  </si>
  <si>
    <t>Неделя: первая</t>
  </si>
  <si>
    <t>Салат из сырых овощей</t>
  </si>
  <si>
    <t>Салат витаминный</t>
  </si>
  <si>
    <t xml:space="preserve">Масса порции </t>
  </si>
  <si>
    <t>энергетическая ценность(Ккал)</t>
  </si>
  <si>
    <t>Сосиска отварная</t>
  </si>
  <si>
    <t>Рассольник ленинградский</t>
  </si>
  <si>
    <t>Рыба запеченная</t>
  </si>
  <si>
    <t>Картофельное пюре</t>
  </si>
  <si>
    <t>Какао на молоке</t>
  </si>
  <si>
    <t>Плоды и ягоды</t>
  </si>
  <si>
    <t>Гуляш</t>
  </si>
  <si>
    <t>Сок натуральный(пром.пр-ва)</t>
  </si>
  <si>
    <t>Яйцо вареное вкрутую</t>
  </si>
  <si>
    <t>1 шт/40</t>
  </si>
  <si>
    <t>Сыр( порцией)</t>
  </si>
  <si>
    <t>Каша молочная с рисовой крупой</t>
  </si>
  <si>
    <t>Помидор или огурец свежий</t>
  </si>
  <si>
    <t>Птица, тушеная в соусе с овощами</t>
  </si>
  <si>
    <t>Кисломолочный напиток</t>
  </si>
  <si>
    <t>Фрукты свежие</t>
  </si>
  <si>
    <t xml:space="preserve">Омлет натуральный </t>
  </si>
  <si>
    <t>Салат из свежих огурцов</t>
  </si>
  <si>
    <t>Борщ сибирский</t>
  </si>
  <si>
    <t>Салат из сыра и яблок</t>
  </si>
  <si>
    <t>Птица, тушеная в сметанном соусе</t>
  </si>
  <si>
    <t>Сок натуральный (пром.пр-ва)</t>
  </si>
  <si>
    <t>Огурец  свежий</t>
  </si>
  <si>
    <t>Суп картофельный с горохом</t>
  </si>
  <si>
    <t>Рыба,тушенная в томате с овощами</t>
  </si>
  <si>
    <t>Рагу овощное</t>
  </si>
  <si>
    <t>Бутерброд с маслом</t>
  </si>
  <si>
    <t>Каша молочная с хлопьями овсяными</t>
  </si>
  <si>
    <t>Изделие кондитерское</t>
  </si>
  <si>
    <t>Помидор свежий</t>
  </si>
  <si>
    <t>Суп из овощей</t>
  </si>
  <si>
    <t>Тефтели из говядины с смет.соусом</t>
  </si>
  <si>
    <t>Бутерброд с колбасой в/к</t>
  </si>
  <si>
    <t>Суп молочный с гречневой крупой</t>
  </si>
  <si>
    <t>Йогурт</t>
  </si>
  <si>
    <t>Салат из моркови с черносливом</t>
  </si>
  <si>
    <t>Суп летний овощной</t>
  </si>
  <si>
    <t>Рыба припущенная</t>
  </si>
  <si>
    <t>Свекла тушеная</t>
  </si>
  <si>
    <t>Плов (с говядиной)</t>
  </si>
  <si>
    <t>Борщ зеленый</t>
  </si>
  <si>
    <t>Шницель натуральный рубленый</t>
  </si>
  <si>
    <t>Картофель в молоке</t>
  </si>
  <si>
    <t>Огурец (помидор) свежий</t>
  </si>
  <si>
    <t>Суп карт. с рыбными фрикадельками</t>
  </si>
  <si>
    <t>250/25</t>
  </si>
  <si>
    <t>Котлеты или биточки рыбные</t>
  </si>
  <si>
    <t xml:space="preserve">Суп молочный </t>
  </si>
  <si>
    <t>Молоко кипяченнное</t>
  </si>
  <si>
    <t>Суп картофельный с макарон.изд.</t>
  </si>
  <si>
    <t>Котлеты рубл. из кур с мол.соусом</t>
  </si>
  <si>
    <t>Капуста тушеная</t>
  </si>
  <si>
    <t>0.044</t>
  </si>
  <si>
    <t>итого за 10 дней</t>
  </si>
  <si>
    <t>среднее</t>
  </si>
  <si>
    <t>Фрукты свежие(на завтрак или обед)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</si>
</sst>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0"/>
  <sheetViews>
    <sheetView tabSelected="1" zoomScale="84" zoomScaleNormal="84" zoomScalePageLayoutView="0" workbookViewId="0" topLeftCell="A229">
      <selection activeCell="B247" sqref="B247:C247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29.25390625" style="0" customWidth="1"/>
    <col min="4" max="4" width="6.75390625" style="0" customWidth="1"/>
    <col min="5" max="5" width="7.75390625" style="0" customWidth="1"/>
    <col min="6" max="6" width="7.125" style="9" customWidth="1"/>
    <col min="7" max="7" width="9.625" style="0" customWidth="1"/>
    <col min="8" max="8" width="11.00390625" style="0" customWidth="1"/>
    <col min="9" max="9" width="7.25390625" style="0" customWidth="1"/>
    <col min="10" max="10" width="7.00390625" style="0" customWidth="1"/>
    <col min="11" max="11" width="7.25390625" style="0" customWidth="1"/>
    <col min="12" max="12" width="7.625" style="0" customWidth="1"/>
    <col min="13" max="13" width="7.00390625" style="0" customWidth="1"/>
    <col min="14" max="14" width="8.25390625" style="0" customWidth="1"/>
    <col min="15" max="15" width="7.25390625" style="0" customWidth="1"/>
    <col min="16" max="16" width="8.25390625" style="0" customWidth="1"/>
  </cols>
  <sheetData>
    <row r="1" ht="12.75">
      <c r="A1" s="8" t="s">
        <v>41</v>
      </c>
    </row>
    <row r="2" ht="12.75">
      <c r="A2" s="8" t="s">
        <v>42</v>
      </c>
    </row>
    <row r="3" ht="12.75">
      <c r="A3" s="8" t="s">
        <v>43</v>
      </c>
    </row>
    <row r="4" ht="13.5" customHeight="1">
      <c r="A4" s="8" t="s">
        <v>44</v>
      </c>
    </row>
    <row r="5" spans="1:16" ht="12.75" customHeight="1">
      <c r="A5" s="52" t="s">
        <v>27</v>
      </c>
      <c r="B5" s="40" t="s">
        <v>28</v>
      </c>
      <c r="C5" s="41"/>
      <c r="D5" s="53" t="s">
        <v>63</v>
      </c>
      <c r="E5" s="55" t="s">
        <v>29</v>
      </c>
      <c r="F5" s="55"/>
      <c r="G5" s="55"/>
      <c r="H5" s="53" t="s">
        <v>64</v>
      </c>
      <c r="I5" s="55" t="s">
        <v>30</v>
      </c>
      <c r="J5" s="55"/>
      <c r="K5" s="55"/>
      <c r="L5" s="55"/>
      <c r="M5" s="55" t="s">
        <v>31</v>
      </c>
      <c r="N5" s="55"/>
      <c r="O5" s="55"/>
      <c r="P5" s="56"/>
    </row>
    <row r="6" spans="1:16" ht="34.5" customHeight="1">
      <c r="A6" s="52"/>
      <c r="B6" s="42"/>
      <c r="C6" s="43"/>
      <c r="D6" s="54"/>
      <c r="E6" s="13" t="s">
        <v>2</v>
      </c>
      <c r="F6" s="14" t="s">
        <v>3</v>
      </c>
      <c r="G6" s="13" t="s">
        <v>4</v>
      </c>
      <c r="H6" s="54"/>
      <c r="I6" s="13" t="s">
        <v>53</v>
      </c>
      <c r="J6" s="13" t="s">
        <v>32</v>
      </c>
      <c r="K6" s="13" t="s">
        <v>33</v>
      </c>
      <c r="L6" s="13" t="s">
        <v>34</v>
      </c>
      <c r="M6" s="13" t="s">
        <v>35</v>
      </c>
      <c r="N6" s="15" t="s">
        <v>36</v>
      </c>
      <c r="O6" s="16" t="s">
        <v>37</v>
      </c>
      <c r="P6" s="15" t="s">
        <v>38</v>
      </c>
    </row>
    <row r="7" spans="1:16" ht="26.25" customHeight="1">
      <c r="A7" s="47" t="s">
        <v>39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60"/>
    </row>
    <row r="8" spans="1:21" ht="24" customHeight="1">
      <c r="A8" s="17">
        <v>39</v>
      </c>
      <c r="B8" s="36" t="s">
        <v>62</v>
      </c>
      <c r="C8" s="37"/>
      <c r="D8" s="17">
        <v>60</v>
      </c>
      <c r="E8" s="18">
        <v>0.78</v>
      </c>
      <c r="F8" s="17">
        <v>2.52</v>
      </c>
      <c r="G8" s="17">
        <v>12.24</v>
      </c>
      <c r="H8" s="17">
        <v>33.8</v>
      </c>
      <c r="I8" s="20">
        <v>0.038</v>
      </c>
      <c r="J8" s="17">
        <v>7.032</v>
      </c>
      <c r="K8" s="17">
        <v>0.0623</v>
      </c>
      <c r="L8" s="17">
        <v>1.041</v>
      </c>
      <c r="M8" s="17">
        <v>29.78</v>
      </c>
      <c r="N8" s="17">
        <v>30.11</v>
      </c>
      <c r="O8" s="17">
        <v>7.21</v>
      </c>
      <c r="P8" s="17">
        <v>291.8</v>
      </c>
      <c r="Q8" s="33"/>
      <c r="R8" s="33"/>
      <c r="S8" s="33"/>
      <c r="T8" s="33"/>
      <c r="U8" s="33"/>
    </row>
    <row r="9" spans="1:16" ht="21.75" customHeight="1">
      <c r="A9" s="17">
        <v>413</v>
      </c>
      <c r="B9" s="36" t="s">
        <v>65</v>
      </c>
      <c r="C9" s="37"/>
      <c r="D9" s="17">
        <v>58</v>
      </c>
      <c r="E9" s="18">
        <v>9.07</v>
      </c>
      <c r="F9" s="19">
        <v>11.46</v>
      </c>
      <c r="G9" s="17">
        <v>0.92</v>
      </c>
      <c r="H9" s="17">
        <v>140</v>
      </c>
      <c r="I9" s="20">
        <v>0.101</v>
      </c>
      <c r="J9" s="17">
        <v>0.214</v>
      </c>
      <c r="K9" s="17">
        <v>0.031</v>
      </c>
      <c r="L9" s="17">
        <v>0.37</v>
      </c>
      <c r="M9" s="17">
        <v>232.7</v>
      </c>
      <c r="N9" s="17">
        <v>206.8</v>
      </c>
      <c r="O9" s="17">
        <v>2.55</v>
      </c>
      <c r="P9" s="17">
        <v>6.9</v>
      </c>
    </row>
    <row r="10" spans="1:16" ht="24.75" customHeight="1">
      <c r="A10" s="17">
        <v>516</v>
      </c>
      <c r="B10" s="36" t="s">
        <v>12</v>
      </c>
      <c r="C10" s="37"/>
      <c r="D10" s="17">
        <v>150</v>
      </c>
      <c r="E10" s="18">
        <v>5.25</v>
      </c>
      <c r="F10" s="17">
        <v>6.15</v>
      </c>
      <c r="G10" s="17">
        <v>35.25</v>
      </c>
      <c r="H10" s="17">
        <v>202.5</v>
      </c>
      <c r="I10" s="20">
        <v>0.095</v>
      </c>
      <c r="J10" s="17"/>
      <c r="K10" s="17"/>
      <c r="L10" s="17">
        <v>0.03</v>
      </c>
      <c r="M10" s="17">
        <v>10.32</v>
      </c>
      <c r="N10" s="17">
        <v>1.14</v>
      </c>
      <c r="O10" s="17">
        <v>2.18</v>
      </c>
      <c r="P10" s="17">
        <v>412</v>
      </c>
    </row>
    <row r="11" spans="1:16" ht="20.25" customHeight="1">
      <c r="A11" s="17"/>
      <c r="B11" s="34" t="s">
        <v>9</v>
      </c>
      <c r="C11" s="35"/>
      <c r="D11" s="17">
        <v>20</v>
      </c>
      <c r="E11" s="18">
        <v>1.11</v>
      </c>
      <c r="F11" s="17">
        <v>0.21</v>
      </c>
      <c r="G11" s="17">
        <v>8.65</v>
      </c>
      <c r="H11" s="17">
        <v>39.8</v>
      </c>
      <c r="I11" s="20">
        <v>0.02</v>
      </c>
      <c r="J11" s="17"/>
      <c r="K11" s="17"/>
      <c r="L11" s="17">
        <v>0.22</v>
      </c>
      <c r="M11" s="17">
        <v>6.8</v>
      </c>
      <c r="N11" s="17">
        <v>24</v>
      </c>
      <c r="O11" s="17">
        <v>8.2</v>
      </c>
      <c r="P11" s="17">
        <v>431.4</v>
      </c>
    </row>
    <row r="12" spans="1:16" ht="20.25" customHeight="1">
      <c r="A12" s="17"/>
      <c r="B12" s="34" t="s">
        <v>26</v>
      </c>
      <c r="C12" s="35"/>
      <c r="D12" s="17">
        <v>38</v>
      </c>
      <c r="E12" s="18">
        <v>1.9</v>
      </c>
      <c r="F12" s="17">
        <v>0.22</v>
      </c>
      <c r="G12" s="17">
        <v>12.42</v>
      </c>
      <c r="H12" s="17">
        <v>56.25</v>
      </c>
      <c r="I12" s="20">
        <v>0.06</v>
      </c>
      <c r="J12" s="17"/>
      <c r="K12" s="17"/>
      <c r="L12" s="17">
        <v>0.373</v>
      </c>
      <c r="M12" s="17">
        <v>10.4</v>
      </c>
      <c r="N12" s="17">
        <v>33.2</v>
      </c>
      <c r="O12" s="17">
        <v>13</v>
      </c>
      <c r="P12" s="17">
        <v>548</v>
      </c>
    </row>
    <row r="13" spans="1:16" ht="18.75" customHeight="1">
      <c r="A13" s="17">
        <v>639</v>
      </c>
      <c r="B13" s="34" t="s">
        <v>25</v>
      </c>
      <c r="C13" s="35"/>
      <c r="D13" s="17">
        <v>200</v>
      </c>
      <c r="E13" s="18">
        <v>0.3</v>
      </c>
      <c r="F13" s="17"/>
      <c r="G13" s="17">
        <v>4.2</v>
      </c>
      <c r="H13" s="17">
        <v>87</v>
      </c>
      <c r="I13" s="20">
        <v>0.025</v>
      </c>
      <c r="J13" s="17">
        <v>1.4</v>
      </c>
      <c r="K13" s="17">
        <v>0.088</v>
      </c>
      <c r="L13" s="17"/>
      <c r="M13" s="17">
        <v>1.23</v>
      </c>
      <c r="N13" s="17">
        <v>19.25</v>
      </c>
      <c r="O13" s="17">
        <v>15</v>
      </c>
      <c r="P13" s="17">
        <v>3.75</v>
      </c>
    </row>
    <row r="14" spans="1:16" ht="21.75" customHeight="1">
      <c r="A14" s="17"/>
      <c r="B14" s="34" t="s">
        <v>6</v>
      </c>
      <c r="C14" s="35"/>
      <c r="D14" s="21"/>
      <c r="E14" s="13">
        <f aca="true" t="shared" si="0" ref="E14:P14">SUM(E8:E13)</f>
        <v>18.41</v>
      </c>
      <c r="F14" s="14">
        <f t="shared" si="0"/>
        <v>20.560000000000002</v>
      </c>
      <c r="G14" s="15">
        <f t="shared" si="0"/>
        <v>73.67999999999999</v>
      </c>
      <c r="H14" s="15">
        <f t="shared" si="0"/>
        <v>559.35</v>
      </c>
      <c r="I14" s="21">
        <f>SUM(I8:I13)</f>
        <v>0.339</v>
      </c>
      <c r="J14" s="13">
        <f t="shared" si="0"/>
        <v>8.646</v>
      </c>
      <c r="K14" s="13">
        <f t="shared" si="0"/>
        <v>0.1813</v>
      </c>
      <c r="L14" s="15">
        <f t="shared" si="0"/>
        <v>2.034</v>
      </c>
      <c r="M14" s="15">
        <f t="shared" si="0"/>
        <v>291.23</v>
      </c>
      <c r="N14" s="17">
        <f t="shared" si="0"/>
        <v>314.5</v>
      </c>
      <c r="O14" s="17">
        <f t="shared" si="0"/>
        <v>48.14</v>
      </c>
      <c r="P14" s="17">
        <f t="shared" si="0"/>
        <v>1693.85</v>
      </c>
    </row>
    <row r="15" spans="1:16" ht="24" customHeight="1">
      <c r="A15" s="47" t="s">
        <v>40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27" customHeight="1">
      <c r="A16" s="17">
        <v>50</v>
      </c>
      <c r="B16" s="34" t="s">
        <v>15</v>
      </c>
      <c r="C16" s="35"/>
      <c r="D16" s="17">
        <v>60</v>
      </c>
      <c r="E16" s="18">
        <v>1.9</v>
      </c>
      <c r="F16" s="17">
        <v>3.8</v>
      </c>
      <c r="G16" s="17">
        <v>4.3</v>
      </c>
      <c r="H16" s="17">
        <v>31.4</v>
      </c>
      <c r="I16" s="22">
        <v>0.066</v>
      </c>
      <c r="J16" s="21">
        <v>2.95</v>
      </c>
      <c r="K16" s="21">
        <v>0.048</v>
      </c>
      <c r="L16" s="21">
        <v>2.07</v>
      </c>
      <c r="M16" s="21">
        <v>190.6</v>
      </c>
      <c r="N16" s="17">
        <v>135</v>
      </c>
      <c r="O16" s="17">
        <v>7.34</v>
      </c>
      <c r="P16" s="17">
        <v>388.1</v>
      </c>
    </row>
    <row r="17" spans="1:16" ht="24" customHeight="1">
      <c r="A17" s="17">
        <v>132</v>
      </c>
      <c r="B17" s="34" t="s">
        <v>66</v>
      </c>
      <c r="C17" s="35"/>
      <c r="D17" s="17">
        <v>250</v>
      </c>
      <c r="E17" s="18">
        <v>6.6</v>
      </c>
      <c r="F17" s="17">
        <v>5.7</v>
      </c>
      <c r="G17" s="17">
        <v>19.18</v>
      </c>
      <c r="H17" s="17">
        <v>125</v>
      </c>
      <c r="I17" s="22">
        <v>0.116</v>
      </c>
      <c r="J17" s="21">
        <v>5.95</v>
      </c>
      <c r="K17" s="21">
        <v>0.115</v>
      </c>
      <c r="L17" s="21">
        <v>0.228</v>
      </c>
      <c r="M17" s="21">
        <v>35.5</v>
      </c>
      <c r="N17" s="17">
        <v>93.42</v>
      </c>
      <c r="O17" s="17">
        <v>18.18</v>
      </c>
      <c r="P17" s="17">
        <v>841.3</v>
      </c>
    </row>
    <row r="18" spans="1:16" ht="23.25" customHeight="1">
      <c r="A18" s="17">
        <v>377</v>
      </c>
      <c r="B18" s="34" t="s">
        <v>67</v>
      </c>
      <c r="C18" s="35"/>
      <c r="D18" s="17">
        <v>75</v>
      </c>
      <c r="E18" s="18">
        <v>6.89</v>
      </c>
      <c r="F18" s="17">
        <v>9.3</v>
      </c>
      <c r="G18" s="17">
        <v>1.57</v>
      </c>
      <c r="H18" s="17">
        <v>199.7</v>
      </c>
      <c r="I18" s="20">
        <v>0.062</v>
      </c>
      <c r="J18" s="17">
        <v>2.15</v>
      </c>
      <c r="K18" s="17">
        <v>0.027</v>
      </c>
      <c r="L18" s="17">
        <v>0.511</v>
      </c>
      <c r="M18" s="17">
        <v>33.64</v>
      </c>
      <c r="N18" s="17">
        <v>246</v>
      </c>
      <c r="O18" s="17">
        <v>12.97</v>
      </c>
      <c r="P18" s="17">
        <v>482.5</v>
      </c>
    </row>
    <row r="19" spans="1:16" ht="21.75" customHeight="1">
      <c r="A19" s="17">
        <v>520</v>
      </c>
      <c r="B19" s="34" t="s">
        <v>68</v>
      </c>
      <c r="C19" s="35"/>
      <c r="D19" s="17">
        <v>150</v>
      </c>
      <c r="E19" s="18">
        <v>5.12</v>
      </c>
      <c r="F19" s="17">
        <v>8.25</v>
      </c>
      <c r="G19" s="17">
        <v>20.3</v>
      </c>
      <c r="H19" s="17">
        <v>186.2</v>
      </c>
      <c r="I19" s="20">
        <v>0.097</v>
      </c>
      <c r="J19" s="17">
        <v>8.1</v>
      </c>
      <c r="K19" s="17">
        <v>0.049</v>
      </c>
      <c r="L19" s="17">
        <v>0.163</v>
      </c>
      <c r="M19" s="17">
        <v>13.05</v>
      </c>
      <c r="N19" s="17">
        <v>75.69</v>
      </c>
      <c r="O19" s="17">
        <v>12</v>
      </c>
      <c r="P19" s="17">
        <v>306.8</v>
      </c>
    </row>
    <row r="20" spans="1:16" ht="21" customHeight="1">
      <c r="A20" s="17"/>
      <c r="B20" s="34" t="s">
        <v>8</v>
      </c>
      <c r="C20" s="35"/>
      <c r="D20" s="17">
        <v>52</v>
      </c>
      <c r="E20" s="18">
        <v>5.06</v>
      </c>
      <c r="F20" s="17">
        <v>0.28</v>
      </c>
      <c r="G20" s="17">
        <v>23.15</v>
      </c>
      <c r="H20" s="17">
        <v>108.2</v>
      </c>
      <c r="I20" s="20">
        <v>0.075</v>
      </c>
      <c r="J20" s="17"/>
      <c r="K20" s="17"/>
      <c r="L20" s="17">
        <v>0.503</v>
      </c>
      <c r="M20" s="17">
        <v>13</v>
      </c>
      <c r="N20" s="17">
        <v>41.5</v>
      </c>
      <c r="O20" s="17">
        <v>15.5</v>
      </c>
      <c r="P20" s="17">
        <v>750</v>
      </c>
    </row>
    <row r="21" spans="1:16" ht="23.25" customHeight="1">
      <c r="A21" s="17"/>
      <c r="B21" s="34" t="s">
        <v>9</v>
      </c>
      <c r="C21" s="35"/>
      <c r="D21" s="17">
        <v>28</v>
      </c>
      <c r="E21" s="18">
        <v>1.56</v>
      </c>
      <c r="F21" s="17">
        <v>0.31</v>
      </c>
      <c r="G21" s="17">
        <v>10.97</v>
      </c>
      <c r="H21" s="17">
        <v>54.7</v>
      </c>
      <c r="I21" s="22">
        <v>0.028</v>
      </c>
      <c r="J21" s="17"/>
      <c r="K21" s="17"/>
      <c r="L21" s="19">
        <v>0.31</v>
      </c>
      <c r="M21" s="17">
        <v>9.52</v>
      </c>
      <c r="N21" s="17">
        <v>33.6</v>
      </c>
      <c r="O21" s="17">
        <v>10.48</v>
      </c>
      <c r="P21" s="17">
        <v>604</v>
      </c>
    </row>
    <row r="22" spans="1:16" ht="22.5" customHeight="1">
      <c r="A22" s="17">
        <v>685</v>
      </c>
      <c r="B22" s="34" t="s">
        <v>23</v>
      </c>
      <c r="C22" s="35"/>
      <c r="D22" s="17" t="s">
        <v>21</v>
      </c>
      <c r="E22" s="18">
        <v>0.2</v>
      </c>
      <c r="F22" s="17"/>
      <c r="G22" s="17">
        <v>15</v>
      </c>
      <c r="H22" s="17">
        <v>58</v>
      </c>
      <c r="I22" s="20"/>
      <c r="J22" s="21">
        <v>0.1</v>
      </c>
      <c r="K22" s="17"/>
      <c r="L22" s="21"/>
      <c r="M22" s="21">
        <v>5.25</v>
      </c>
      <c r="N22" s="17">
        <v>8.25</v>
      </c>
      <c r="O22" s="17">
        <v>4.4</v>
      </c>
      <c r="P22" s="17">
        <v>0.82</v>
      </c>
    </row>
    <row r="23" spans="1:16" ht="24" customHeight="1">
      <c r="A23" s="17"/>
      <c r="B23" s="34" t="s">
        <v>13</v>
      </c>
      <c r="C23" s="35"/>
      <c r="D23" s="15">
        <v>100</v>
      </c>
      <c r="E23" s="21">
        <v>0.7</v>
      </c>
      <c r="F23" s="19"/>
      <c r="G23" s="21">
        <v>9.9</v>
      </c>
      <c r="H23" s="21">
        <v>42</v>
      </c>
      <c r="I23" s="22">
        <v>0.01</v>
      </c>
      <c r="J23" s="21">
        <v>7</v>
      </c>
      <c r="K23" s="17">
        <v>0.02</v>
      </c>
      <c r="L23" s="21"/>
      <c r="M23" s="21">
        <v>16</v>
      </c>
      <c r="N23" s="17">
        <v>11</v>
      </c>
      <c r="O23" s="17">
        <v>9</v>
      </c>
      <c r="P23" s="17">
        <v>800</v>
      </c>
    </row>
    <row r="24" spans="1:16" ht="24.75" customHeight="1">
      <c r="A24" s="17"/>
      <c r="B24" s="34" t="s">
        <v>6</v>
      </c>
      <c r="C24" s="35"/>
      <c r="D24" s="17"/>
      <c r="E24" s="13">
        <f aca="true" t="shared" si="1" ref="E24:P24">SUM(E16:E23)</f>
        <v>28.029999999999998</v>
      </c>
      <c r="F24" s="14">
        <f t="shared" si="1"/>
        <v>27.64</v>
      </c>
      <c r="G24" s="13">
        <f t="shared" si="1"/>
        <v>104.37</v>
      </c>
      <c r="H24" s="13">
        <f t="shared" si="1"/>
        <v>805.2</v>
      </c>
      <c r="I24" s="17">
        <f>SUM(I16:I23)</f>
        <v>0.454</v>
      </c>
      <c r="J24" s="13">
        <f t="shared" si="1"/>
        <v>26.25</v>
      </c>
      <c r="K24" s="13">
        <f t="shared" si="1"/>
        <v>0.259</v>
      </c>
      <c r="L24" s="13">
        <f t="shared" si="1"/>
        <v>3.785</v>
      </c>
      <c r="M24" s="13">
        <f t="shared" si="1"/>
        <v>316.56</v>
      </c>
      <c r="N24" s="17">
        <f t="shared" si="1"/>
        <v>644.46</v>
      </c>
      <c r="O24" s="17">
        <f t="shared" si="1"/>
        <v>89.87000000000002</v>
      </c>
      <c r="P24" s="17">
        <f t="shared" si="1"/>
        <v>4173.52</v>
      </c>
    </row>
    <row r="25" spans="1:16" ht="22.5" customHeight="1">
      <c r="A25" s="17"/>
      <c r="B25" s="38" t="s">
        <v>7</v>
      </c>
      <c r="C25" s="39"/>
      <c r="D25" s="17"/>
      <c r="E25" s="13">
        <f aca="true" t="shared" si="2" ref="E25:P25">E14+E24</f>
        <v>46.44</v>
      </c>
      <c r="F25" s="14">
        <f t="shared" si="2"/>
        <v>48.2</v>
      </c>
      <c r="G25" s="13">
        <f t="shared" si="2"/>
        <v>178.05</v>
      </c>
      <c r="H25" s="13">
        <f t="shared" si="2"/>
        <v>1364.5500000000002</v>
      </c>
      <c r="I25" s="17">
        <f t="shared" si="2"/>
        <v>0.793</v>
      </c>
      <c r="J25" s="13">
        <f t="shared" si="2"/>
        <v>34.896</v>
      </c>
      <c r="K25" s="13">
        <f t="shared" si="2"/>
        <v>0.4403</v>
      </c>
      <c r="L25" s="13">
        <f t="shared" si="2"/>
        <v>5.819</v>
      </c>
      <c r="M25" s="13">
        <f t="shared" si="2"/>
        <v>607.79</v>
      </c>
      <c r="N25" s="17">
        <f t="shared" si="2"/>
        <v>958.96</v>
      </c>
      <c r="O25" s="17">
        <f t="shared" si="2"/>
        <v>138.01000000000002</v>
      </c>
      <c r="P25" s="17">
        <f t="shared" si="2"/>
        <v>5867.370000000001</v>
      </c>
    </row>
    <row r="26" spans="1:16" ht="21" customHeight="1">
      <c r="A26" s="1"/>
      <c r="B26" s="1"/>
      <c r="C26" s="3"/>
      <c r="D26" s="1"/>
      <c r="E26" s="2"/>
      <c r="F26" s="10"/>
      <c r="G26" s="2"/>
      <c r="H26" s="2"/>
      <c r="I26" s="1"/>
      <c r="J26" s="2"/>
      <c r="K26" s="2"/>
      <c r="L26" s="2"/>
      <c r="M26" s="2"/>
      <c r="N26" s="1"/>
      <c r="O26" s="1"/>
      <c r="P26" s="1"/>
    </row>
    <row r="27" ht="12.75" customHeight="1">
      <c r="A27" s="8" t="s">
        <v>45</v>
      </c>
    </row>
    <row r="28" ht="12.75" customHeight="1">
      <c r="A28" s="8" t="s">
        <v>58</v>
      </c>
    </row>
    <row r="29" ht="12.75" customHeight="1">
      <c r="A29" s="8" t="s">
        <v>59</v>
      </c>
    </row>
    <row r="30" ht="22.5" customHeight="1">
      <c r="A30" s="8" t="s">
        <v>44</v>
      </c>
    </row>
    <row r="31" spans="1:16" ht="24" customHeight="1">
      <c r="A31" s="52" t="s">
        <v>27</v>
      </c>
      <c r="B31" s="40" t="s">
        <v>28</v>
      </c>
      <c r="C31" s="41"/>
      <c r="D31" s="53" t="s">
        <v>63</v>
      </c>
      <c r="E31" s="55" t="s">
        <v>29</v>
      </c>
      <c r="F31" s="55"/>
      <c r="G31" s="55"/>
      <c r="H31" s="53" t="s">
        <v>64</v>
      </c>
      <c r="I31" s="55" t="s">
        <v>30</v>
      </c>
      <c r="J31" s="55"/>
      <c r="K31" s="55"/>
      <c r="L31" s="55"/>
      <c r="M31" s="55" t="s">
        <v>31</v>
      </c>
      <c r="N31" s="55"/>
      <c r="O31" s="55"/>
      <c r="P31" s="56"/>
    </row>
    <row r="32" spans="1:16" ht="27.75" customHeight="1">
      <c r="A32" s="52"/>
      <c r="B32" s="42"/>
      <c r="C32" s="43"/>
      <c r="D32" s="54"/>
      <c r="E32" s="13" t="s">
        <v>2</v>
      </c>
      <c r="F32" s="14" t="s">
        <v>3</v>
      </c>
      <c r="G32" s="13" t="s">
        <v>4</v>
      </c>
      <c r="H32" s="54"/>
      <c r="I32" s="13" t="s">
        <v>53</v>
      </c>
      <c r="J32" s="13" t="s">
        <v>32</v>
      </c>
      <c r="K32" s="13" t="s">
        <v>33</v>
      </c>
      <c r="L32" s="13" t="s">
        <v>34</v>
      </c>
      <c r="M32" s="13" t="s">
        <v>35</v>
      </c>
      <c r="N32" s="15" t="s">
        <v>36</v>
      </c>
      <c r="O32" s="16" t="s">
        <v>37</v>
      </c>
      <c r="P32" s="15" t="s">
        <v>38</v>
      </c>
    </row>
    <row r="33" spans="1:16" ht="24" customHeight="1">
      <c r="A33" s="47" t="s">
        <v>39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28.5" customHeight="1">
      <c r="A34" s="17">
        <v>3</v>
      </c>
      <c r="B34" s="36" t="s">
        <v>20</v>
      </c>
      <c r="C34" s="37"/>
      <c r="D34" s="13">
        <v>35</v>
      </c>
      <c r="E34" s="18">
        <v>3.7</v>
      </c>
      <c r="F34" s="17">
        <v>7.9</v>
      </c>
      <c r="G34" s="17">
        <v>7.3</v>
      </c>
      <c r="H34" s="17">
        <v>123</v>
      </c>
      <c r="I34" s="20">
        <v>0.075</v>
      </c>
      <c r="J34" s="17">
        <v>0.24</v>
      </c>
      <c r="K34" s="17">
        <v>0.041</v>
      </c>
      <c r="L34" s="17">
        <v>0.208</v>
      </c>
      <c r="M34" s="17">
        <v>172.65</v>
      </c>
      <c r="N34" s="17">
        <v>106.9</v>
      </c>
      <c r="O34" s="17">
        <v>6.97</v>
      </c>
      <c r="P34" s="17">
        <v>365</v>
      </c>
    </row>
    <row r="35" spans="1:16" ht="25.5" customHeight="1">
      <c r="A35" s="17">
        <v>366</v>
      </c>
      <c r="B35" s="34" t="s">
        <v>50</v>
      </c>
      <c r="C35" s="35"/>
      <c r="D35" s="17">
        <v>200</v>
      </c>
      <c r="E35" s="18">
        <v>9.4</v>
      </c>
      <c r="F35" s="17">
        <v>8.1</v>
      </c>
      <c r="G35" s="17">
        <v>15.2</v>
      </c>
      <c r="H35" s="17">
        <v>146</v>
      </c>
      <c r="I35" s="20">
        <v>0.09</v>
      </c>
      <c r="J35" s="17">
        <v>0.9</v>
      </c>
      <c r="K35" s="17">
        <v>0.142</v>
      </c>
      <c r="L35" s="17">
        <v>0.709</v>
      </c>
      <c r="M35" s="17">
        <v>266</v>
      </c>
      <c r="N35" s="17">
        <v>391.6</v>
      </c>
      <c r="O35" s="17">
        <v>12.83</v>
      </c>
      <c r="P35" s="17">
        <v>681.5</v>
      </c>
    </row>
    <row r="36" spans="1:16" ht="24" customHeight="1">
      <c r="A36" s="17"/>
      <c r="B36" s="34" t="s">
        <v>26</v>
      </c>
      <c r="C36" s="35"/>
      <c r="D36" s="17">
        <v>23</v>
      </c>
      <c r="E36" s="18">
        <v>1.8</v>
      </c>
      <c r="F36" s="17">
        <v>0.22</v>
      </c>
      <c r="G36" s="17">
        <v>10.42</v>
      </c>
      <c r="H36" s="17">
        <v>46.25</v>
      </c>
      <c r="I36" s="20">
        <v>0.037</v>
      </c>
      <c r="J36" s="17"/>
      <c r="K36" s="17"/>
      <c r="L36" s="17">
        <v>0.225</v>
      </c>
      <c r="M36" s="17">
        <v>6.5</v>
      </c>
      <c r="N36" s="17">
        <v>20.75</v>
      </c>
      <c r="O36" s="17">
        <v>7.75</v>
      </c>
      <c r="P36" s="17">
        <v>331.7</v>
      </c>
    </row>
    <row r="37" spans="1:16" ht="24" customHeight="1">
      <c r="A37" s="17"/>
      <c r="B37" s="34" t="s">
        <v>9</v>
      </c>
      <c r="C37" s="35"/>
      <c r="D37" s="17">
        <v>20</v>
      </c>
      <c r="E37" s="18">
        <v>1.11</v>
      </c>
      <c r="F37" s="17">
        <v>0.21</v>
      </c>
      <c r="G37" s="17">
        <v>8.65</v>
      </c>
      <c r="H37" s="17">
        <v>39.8</v>
      </c>
      <c r="I37" s="20">
        <v>0.02</v>
      </c>
      <c r="J37" s="17"/>
      <c r="K37" s="17"/>
      <c r="L37" s="17">
        <v>0.22</v>
      </c>
      <c r="M37" s="17">
        <v>6.8</v>
      </c>
      <c r="N37" s="17">
        <v>24</v>
      </c>
      <c r="O37" s="17">
        <v>8.2</v>
      </c>
      <c r="P37" s="17">
        <v>431.4</v>
      </c>
    </row>
    <row r="38" spans="1:16" ht="24" customHeight="1">
      <c r="A38" s="17">
        <v>693</v>
      </c>
      <c r="B38" s="34" t="s">
        <v>69</v>
      </c>
      <c r="C38" s="35"/>
      <c r="D38" s="17">
        <v>200</v>
      </c>
      <c r="E38" s="18">
        <v>3.5</v>
      </c>
      <c r="F38" s="17">
        <v>4.7</v>
      </c>
      <c r="G38" s="17">
        <v>32.5</v>
      </c>
      <c r="H38" s="17">
        <v>190</v>
      </c>
      <c r="I38" s="20">
        <v>0.044</v>
      </c>
      <c r="J38" s="17">
        <v>1.5</v>
      </c>
      <c r="K38" s="17">
        <v>0.02</v>
      </c>
      <c r="L38" s="17">
        <v>0.09</v>
      </c>
      <c r="M38" s="17">
        <v>220.72</v>
      </c>
      <c r="N38" s="17">
        <v>120.84</v>
      </c>
      <c r="O38" s="17">
        <v>17.6</v>
      </c>
      <c r="P38" s="17">
        <v>535</v>
      </c>
    </row>
    <row r="39" spans="1:16" ht="24.75" customHeight="1">
      <c r="A39" s="17"/>
      <c r="B39" s="36" t="s">
        <v>70</v>
      </c>
      <c r="C39" s="37"/>
      <c r="D39" s="15">
        <v>100</v>
      </c>
      <c r="E39" s="21">
        <v>0.7</v>
      </c>
      <c r="F39" s="19"/>
      <c r="G39" s="21">
        <v>9.9</v>
      </c>
      <c r="H39" s="21">
        <v>42</v>
      </c>
      <c r="I39" s="22">
        <v>0.01</v>
      </c>
      <c r="J39" s="21">
        <v>7</v>
      </c>
      <c r="K39" s="17">
        <v>0.02</v>
      </c>
      <c r="L39" s="21"/>
      <c r="M39" s="21">
        <v>16</v>
      </c>
      <c r="N39" s="17">
        <v>11</v>
      </c>
      <c r="O39" s="17">
        <v>9</v>
      </c>
      <c r="P39" s="17">
        <v>800</v>
      </c>
    </row>
    <row r="40" spans="1:16" ht="24.75" customHeight="1">
      <c r="A40" s="17"/>
      <c r="B40" s="36" t="s">
        <v>6</v>
      </c>
      <c r="C40" s="37"/>
      <c r="D40" s="13"/>
      <c r="E40" s="23">
        <f aca="true" t="shared" si="3" ref="E40:P40">SUM(E34:E39)</f>
        <v>20.21</v>
      </c>
      <c r="F40" s="14">
        <f t="shared" si="3"/>
        <v>21.13</v>
      </c>
      <c r="G40" s="13">
        <f t="shared" si="3"/>
        <v>83.97</v>
      </c>
      <c r="H40" s="13">
        <f t="shared" si="3"/>
        <v>587.05</v>
      </c>
      <c r="I40" s="13">
        <f t="shared" si="3"/>
        <v>0.27599999999999997</v>
      </c>
      <c r="J40" s="13">
        <f t="shared" si="3"/>
        <v>9.64</v>
      </c>
      <c r="K40" s="13">
        <f t="shared" si="3"/>
        <v>0.22299999999999998</v>
      </c>
      <c r="L40" s="13">
        <f t="shared" si="3"/>
        <v>1.452</v>
      </c>
      <c r="M40" s="13">
        <f t="shared" si="3"/>
        <v>688.67</v>
      </c>
      <c r="N40" s="17">
        <f t="shared" si="3"/>
        <v>675.09</v>
      </c>
      <c r="O40" s="17">
        <f t="shared" si="3"/>
        <v>62.35</v>
      </c>
      <c r="P40" s="17">
        <f t="shared" si="3"/>
        <v>3144.6</v>
      </c>
    </row>
    <row r="41" spans="1:16" ht="24" customHeight="1">
      <c r="A41" s="47" t="s">
        <v>40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ht="25.5" customHeight="1">
      <c r="A42" s="17">
        <v>20</v>
      </c>
      <c r="B42" s="34" t="s">
        <v>17</v>
      </c>
      <c r="C42" s="35"/>
      <c r="D42" s="17">
        <v>100</v>
      </c>
      <c r="E42" s="18">
        <v>1.4</v>
      </c>
      <c r="F42" s="17">
        <v>4.1</v>
      </c>
      <c r="G42" s="17">
        <v>4.98</v>
      </c>
      <c r="H42" s="17">
        <v>34.2</v>
      </c>
      <c r="I42" s="20">
        <v>0.028</v>
      </c>
      <c r="J42" s="17">
        <v>5.858</v>
      </c>
      <c r="K42" s="17">
        <v>0.035</v>
      </c>
      <c r="L42" s="17">
        <v>1.067</v>
      </c>
      <c r="M42" s="17">
        <v>11.51</v>
      </c>
      <c r="N42" s="17">
        <v>21.24</v>
      </c>
      <c r="O42" s="17">
        <v>9.96</v>
      </c>
      <c r="P42" s="17">
        <v>253</v>
      </c>
    </row>
    <row r="43" spans="1:16" ht="24" customHeight="1">
      <c r="A43" s="17">
        <v>144</v>
      </c>
      <c r="B43" s="34" t="s">
        <v>51</v>
      </c>
      <c r="C43" s="35"/>
      <c r="D43" s="17">
        <v>250</v>
      </c>
      <c r="E43" s="18">
        <v>3.9</v>
      </c>
      <c r="F43" s="17">
        <v>4.6</v>
      </c>
      <c r="G43" s="17">
        <v>14.6</v>
      </c>
      <c r="H43" s="17">
        <v>146</v>
      </c>
      <c r="I43" s="20">
        <v>0.116</v>
      </c>
      <c r="J43" s="17">
        <v>8.95</v>
      </c>
      <c r="K43" s="17">
        <v>0.125</v>
      </c>
      <c r="L43" s="17">
        <v>0.128</v>
      </c>
      <c r="M43" s="17">
        <v>25.5</v>
      </c>
      <c r="N43" s="17">
        <v>93.42</v>
      </c>
      <c r="O43" s="17">
        <v>16.18</v>
      </c>
      <c r="P43" s="17">
        <v>816.2</v>
      </c>
    </row>
    <row r="44" spans="1:16" ht="24" customHeight="1">
      <c r="A44" s="17">
        <v>437</v>
      </c>
      <c r="B44" s="34" t="s">
        <v>71</v>
      </c>
      <c r="C44" s="35"/>
      <c r="D44" s="17" t="s">
        <v>11</v>
      </c>
      <c r="E44" s="24">
        <v>10.9</v>
      </c>
      <c r="F44" s="17">
        <v>7.5</v>
      </c>
      <c r="G44" s="17">
        <v>9</v>
      </c>
      <c r="H44" s="17">
        <v>132</v>
      </c>
      <c r="I44" s="20">
        <v>0.16</v>
      </c>
      <c r="J44" s="17">
        <v>6.34</v>
      </c>
      <c r="K44" s="17">
        <v>0.028</v>
      </c>
      <c r="L44" s="17">
        <v>0.494</v>
      </c>
      <c r="M44" s="17">
        <v>52.06</v>
      </c>
      <c r="N44" s="17">
        <v>366.04</v>
      </c>
      <c r="O44" s="17">
        <v>18.86</v>
      </c>
      <c r="P44" s="17">
        <v>1062</v>
      </c>
    </row>
    <row r="45" spans="1:16" ht="24" customHeight="1">
      <c r="A45" s="17">
        <v>511</v>
      </c>
      <c r="B45" s="34" t="s">
        <v>54</v>
      </c>
      <c r="C45" s="35"/>
      <c r="D45" s="17">
        <v>150</v>
      </c>
      <c r="E45" s="18">
        <v>2.4</v>
      </c>
      <c r="F45" s="17">
        <v>9.8</v>
      </c>
      <c r="G45" s="17">
        <v>28.5</v>
      </c>
      <c r="H45" s="17">
        <v>219</v>
      </c>
      <c r="I45" s="20">
        <v>0.098</v>
      </c>
      <c r="J45" s="17"/>
      <c r="K45" s="17">
        <v>0.023</v>
      </c>
      <c r="L45" s="17">
        <v>0.484</v>
      </c>
      <c r="M45" s="17">
        <v>14.05</v>
      </c>
      <c r="N45" s="17">
        <v>115.5</v>
      </c>
      <c r="O45" s="17">
        <v>12.83</v>
      </c>
      <c r="P45" s="17">
        <v>335.68</v>
      </c>
    </row>
    <row r="46" spans="1:16" ht="24" customHeight="1">
      <c r="A46" s="17"/>
      <c r="B46" s="34" t="s">
        <v>8</v>
      </c>
      <c r="C46" s="35"/>
      <c r="D46" s="17">
        <v>52</v>
      </c>
      <c r="E46" s="18">
        <v>5.06</v>
      </c>
      <c r="F46" s="17">
        <v>0.28</v>
      </c>
      <c r="G46" s="17">
        <v>23.15</v>
      </c>
      <c r="H46" s="17">
        <v>108.2</v>
      </c>
      <c r="I46" s="20">
        <v>0.075</v>
      </c>
      <c r="J46" s="17"/>
      <c r="K46" s="17"/>
      <c r="L46" s="17">
        <v>0.503</v>
      </c>
      <c r="M46" s="17">
        <v>13</v>
      </c>
      <c r="N46" s="17">
        <v>41.5</v>
      </c>
      <c r="O46" s="17">
        <v>15.5</v>
      </c>
      <c r="P46" s="17">
        <v>750</v>
      </c>
    </row>
    <row r="47" spans="1:16" ht="23.25" customHeight="1">
      <c r="A47" s="17"/>
      <c r="B47" s="34" t="s">
        <v>9</v>
      </c>
      <c r="C47" s="35"/>
      <c r="D47" s="17">
        <v>28</v>
      </c>
      <c r="E47" s="18">
        <v>1.56</v>
      </c>
      <c r="F47" s="17">
        <v>0.31</v>
      </c>
      <c r="G47" s="17">
        <v>10.97</v>
      </c>
      <c r="H47" s="17">
        <v>54.7</v>
      </c>
      <c r="I47" s="22">
        <v>0.028</v>
      </c>
      <c r="J47" s="17"/>
      <c r="K47" s="17"/>
      <c r="L47" s="19">
        <v>0.31</v>
      </c>
      <c r="M47" s="17">
        <v>9.52</v>
      </c>
      <c r="N47" s="17">
        <v>33.6</v>
      </c>
      <c r="O47" s="17">
        <v>10.48</v>
      </c>
      <c r="P47" s="17">
        <v>604</v>
      </c>
    </row>
    <row r="48" spans="1:16" ht="24.75" customHeight="1">
      <c r="A48" s="17"/>
      <c r="B48" s="34" t="s">
        <v>72</v>
      </c>
      <c r="C48" s="35"/>
      <c r="D48" s="15">
        <v>200</v>
      </c>
      <c r="E48" s="21">
        <v>0.1</v>
      </c>
      <c r="F48" s="25"/>
      <c r="G48" s="21">
        <v>15.8</v>
      </c>
      <c r="H48" s="21">
        <v>80</v>
      </c>
      <c r="I48" s="20">
        <v>0.02</v>
      </c>
      <c r="J48" s="21">
        <v>4</v>
      </c>
      <c r="K48" s="17"/>
      <c r="L48" s="21"/>
      <c r="M48" s="21">
        <v>14</v>
      </c>
      <c r="N48" s="17">
        <v>14</v>
      </c>
      <c r="O48" s="17">
        <v>8</v>
      </c>
      <c r="P48" s="17">
        <v>600</v>
      </c>
    </row>
    <row r="49" spans="1:16" ht="24" customHeight="1">
      <c r="A49" s="17"/>
      <c r="B49" s="34" t="s">
        <v>6</v>
      </c>
      <c r="C49" s="35"/>
      <c r="D49" s="17"/>
      <c r="E49" s="13">
        <f aca="true" t="shared" si="4" ref="E49:P49">SUM(E42:E48)</f>
        <v>25.319999999999997</v>
      </c>
      <c r="F49" s="14">
        <f t="shared" si="4"/>
        <v>26.59</v>
      </c>
      <c r="G49" s="13">
        <f t="shared" si="4"/>
        <v>106.99999999999999</v>
      </c>
      <c r="H49" s="13">
        <f t="shared" si="4"/>
        <v>774.1000000000001</v>
      </c>
      <c r="I49" s="17">
        <f t="shared" si="4"/>
        <v>0.525</v>
      </c>
      <c r="J49" s="13">
        <f t="shared" si="4"/>
        <v>25.148</v>
      </c>
      <c r="K49" s="13">
        <f t="shared" si="4"/>
        <v>0.211</v>
      </c>
      <c r="L49" s="13">
        <f t="shared" si="4"/>
        <v>2.986</v>
      </c>
      <c r="M49" s="13">
        <f t="shared" si="4"/>
        <v>139.64</v>
      </c>
      <c r="N49" s="17">
        <f t="shared" si="4"/>
        <v>685.3000000000001</v>
      </c>
      <c r="O49" s="17">
        <f t="shared" si="4"/>
        <v>91.81</v>
      </c>
      <c r="P49" s="17">
        <f t="shared" si="4"/>
        <v>4420.879999999999</v>
      </c>
    </row>
    <row r="50" spans="1:16" ht="27.75" customHeight="1">
      <c r="A50" s="17"/>
      <c r="B50" s="38" t="s">
        <v>7</v>
      </c>
      <c r="C50" s="39"/>
      <c r="D50" s="17"/>
      <c r="E50" s="13">
        <f aca="true" t="shared" si="5" ref="E50:P50">E40+E49</f>
        <v>45.53</v>
      </c>
      <c r="F50" s="14">
        <f t="shared" si="5"/>
        <v>47.72</v>
      </c>
      <c r="G50" s="14">
        <f t="shared" si="5"/>
        <v>190.96999999999997</v>
      </c>
      <c r="H50" s="13">
        <f t="shared" si="5"/>
        <v>1361.15</v>
      </c>
      <c r="I50" s="17">
        <f t="shared" si="5"/>
        <v>0.8009999999999999</v>
      </c>
      <c r="J50" s="13">
        <f t="shared" si="5"/>
        <v>34.788</v>
      </c>
      <c r="K50" s="13">
        <f t="shared" si="5"/>
        <v>0.43399999999999994</v>
      </c>
      <c r="L50" s="13">
        <f t="shared" si="5"/>
        <v>4.438000000000001</v>
      </c>
      <c r="M50" s="13">
        <f t="shared" si="5"/>
        <v>828.31</v>
      </c>
      <c r="N50" s="17">
        <f t="shared" si="5"/>
        <v>1360.39</v>
      </c>
      <c r="O50" s="17">
        <f t="shared" si="5"/>
        <v>154.16</v>
      </c>
      <c r="P50" s="17">
        <f t="shared" si="5"/>
        <v>7565.48</v>
      </c>
    </row>
    <row r="51" ht="12.75" customHeight="1">
      <c r="A51" s="8" t="s">
        <v>46</v>
      </c>
    </row>
    <row r="52" ht="12.75" customHeight="1">
      <c r="A52" s="8" t="s">
        <v>58</v>
      </c>
    </row>
    <row r="53" ht="12.75">
      <c r="A53" s="8" t="s">
        <v>59</v>
      </c>
    </row>
    <row r="54" ht="12.75">
      <c r="A54" s="8" t="s">
        <v>44</v>
      </c>
    </row>
    <row r="55" spans="1:16" ht="24" customHeight="1">
      <c r="A55" s="52" t="s">
        <v>27</v>
      </c>
      <c r="B55" s="40" t="s">
        <v>28</v>
      </c>
      <c r="C55" s="41"/>
      <c r="D55" s="53" t="s">
        <v>63</v>
      </c>
      <c r="E55" s="55" t="s">
        <v>29</v>
      </c>
      <c r="F55" s="55"/>
      <c r="G55" s="55"/>
      <c r="H55" s="53" t="s">
        <v>64</v>
      </c>
      <c r="I55" s="55" t="s">
        <v>30</v>
      </c>
      <c r="J55" s="55"/>
      <c r="K55" s="55"/>
      <c r="L55" s="55"/>
      <c r="M55" s="55" t="s">
        <v>31</v>
      </c>
      <c r="N55" s="55"/>
      <c r="O55" s="55"/>
      <c r="P55" s="56"/>
    </row>
    <row r="56" spans="1:16" ht="24" customHeight="1">
      <c r="A56" s="52"/>
      <c r="B56" s="42"/>
      <c r="C56" s="43"/>
      <c r="D56" s="54"/>
      <c r="E56" s="13" t="s">
        <v>2</v>
      </c>
      <c r="F56" s="14" t="s">
        <v>3</v>
      </c>
      <c r="G56" s="13" t="s">
        <v>4</v>
      </c>
      <c r="H56" s="54"/>
      <c r="I56" s="13" t="s">
        <v>53</v>
      </c>
      <c r="J56" s="13" t="s">
        <v>32</v>
      </c>
      <c r="K56" s="13" t="s">
        <v>33</v>
      </c>
      <c r="L56" s="13" t="s">
        <v>34</v>
      </c>
      <c r="M56" s="13" t="s">
        <v>35</v>
      </c>
      <c r="N56" s="15" t="s">
        <v>36</v>
      </c>
      <c r="O56" s="16" t="s">
        <v>37</v>
      </c>
      <c r="P56" s="15" t="s">
        <v>38</v>
      </c>
    </row>
    <row r="57" spans="1:16" ht="24" customHeight="1">
      <c r="A57" s="47" t="s">
        <v>39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1:16" ht="24" customHeight="1">
      <c r="A58" s="17"/>
      <c r="B58" s="34" t="s">
        <v>73</v>
      </c>
      <c r="C58" s="35"/>
      <c r="D58" s="26" t="s">
        <v>74</v>
      </c>
      <c r="E58" s="18">
        <v>5.1</v>
      </c>
      <c r="F58" s="17">
        <v>5.95</v>
      </c>
      <c r="G58" s="17">
        <v>0.3</v>
      </c>
      <c r="H58" s="17">
        <v>63</v>
      </c>
      <c r="I58" s="20">
        <v>0.028</v>
      </c>
      <c r="J58" s="17"/>
      <c r="K58" s="17">
        <v>0.012</v>
      </c>
      <c r="L58" s="17">
        <v>0.24</v>
      </c>
      <c r="M58" s="17">
        <v>22</v>
      </c>
      <c r="N58" s="17">
        <v>74</v>
      </c>
      <c r="O58" s="17">
        <v>3.8</v>
      </c>
      <c r="P58" s="17">
        <v>308</v>
      </c>
    </row>
    <row r="59" spans="1:16" ht="24" customHeight="1">
      <c r="A59" s="17">
        <v>97</v>
      </c>
      <c r="B59" s="34" t="s">
        <v>75</v>
      </c>
      <c r="C59" s="35"/>
      <c r="D59" s="17">
        <v>20</v>
      </c>
      <c r="E59" s="18">
        <v>5.6</v>
      </c>
      <c r="F59" s="17">
        <v>8.4</v>
      </c>
      <c r="G59" s="17">
        <v>4.47</v>
      </c>
      <c r="H59" s="17">
        <v>102.6</v>
      </c>
      <c r="I59" s="20">
        <v>0.049</v>
      </c>
      <c r="J59" s="19">
        <v>0.48</v>
      </c>
      <c r="K59" s="17">
        <v>0.051</v>
      </c>
      <c r="L59" s="27">
        <v>0.192</v>
      </c>
      <c r="M59" s="17">
        <v>336</v>
      </c>
      <c r="N59" s="17">
        <v>185</v>
      </c>
      <c r="O59" s="17">
        <v>7</v>
      </c>
      <c r="P59" s="17">
        <v>252</v>
      </c>
    </row>
    <row r="60" spans="1:16" ht="24" customHeight="1">
      <c r="A60" s="17">
        <v>311</v>
      </c>
      <c r="B60" s="34" t="s">
        <v>76</v>
      </c>
      <c r="C60" s="35"/>
      <c r="D60" s="17">
        <v>200</v>
      </c>
      <c r="E60" s="18">
        <v>5.2</v>
      </c>
      <c r="F60" s="17">
        <v>4.4</v>
      </c>
      <c r="G60" s="17">
        <v>21.2</v>
      </c>
      <c r="H60" s="17">
        <v>162</v>
      </c>
      <c r="I60" s="20">
        <v>0.121</v>
      </c>
      <c r="J60" s="19">
        <v>0.875</v>
      </c>
      <c r="K60" s="17">
        <v>0.031</v>
      </c>
      <c r="L60" s="27">
        <v>0.31</v>
      </c>
      <c r="M60" s="17">
        <v>156.5</v>
      </c>
      <c r="N60" s="17">
        <v>162.3</v>
      </c>
      <c r="O60" s="17">
        <v>10.91</v>
      </c>
      <c r="P60" s="17">
        <v>401.25</v>
      </c>
    </row>
    <row r="61" spans="1:16" ht="24" customHeight="1">
      <c r="A61" s="17"/>
      <c r="B61" s="34" t="s">
        <v>26</v>
      </c>
      <c r="C61" s="35"/>
      <c r="D61" s="17">
        <v>38</v>
      </c>
      <c r="E61" s="18">
        <v>1.9</v>
      </c>
      <c r="F61" s="17">
        <v>0.22</v>
      </c>
      <c r="G61" s="17">
        <v>12.42</v>
      </c>
      <c r="H61" s="17">
        <v>56.25</v>
      </c>
      <c r="I61" s="20">
        <v>0.06</v>
      </c>
      <c r="J61" s="17"/>
      <c r="K61" s="17"/>
      <c r="L61" s="17">
        <v>0.373</v>
      </c>
      <c r="M61" s="17">
        <v>10.4</v>
      </c>
      <c r="N61" s="17">
        <v>33.2</v>
      </c>
      <c r="O61" s="17">
        <v>13</v>
      </c>
      <c r="P61" s="17">
        <v>548</v>
      </c>
    </row>
    <row r="62" spans="1:16" ht="24" customHeight="1">
      <c r="A62" s="17"/>
      <c r="B62" s="34" t="s">
        <v>9</v>
      </c>
      <c r="C62" s="35"/>
      <c r="D62" s="17">
        <v>20</v>
      </c>
      <c r="E62" s="18">
        <v>1.11</v>
      </c>
      <c r="F62" s="17">
        <v>0.21</v>
      </c>
      <c r="G62" s="17">
        <v>8.65</v>
      </c>
      <c r="H62" s="17">
        <v>39.8</v>
      </c>
      <c r="I62" s="20">
        <v>0.02</v>
      </c>
      <c r="J62" s="17"/>
      <c r="K62" s="17"/>
      <c r="L62" s="17">
        <v>0.22</v>
      </c>
      <c r="M62" s="17">
        <v>6.8</v>
      </c>
      <c r="N62" s="17">
        <v>24</v>
      </c>
      <c r="O62" s="17">
        <v>8.2</v>
      </c>
      <c r="P62" s="17">
        <v>431.4</v>
      </c>
    </row>
    <row r="63" spans="1:16" ht="24" customHeight="1">
      <c r="A63" s="17">
        <v>631</v>
      </c>
      <c r="B63" s="34" t="s">
        <v>24</v>
      </c>
      <c r="C63" s="35"/>
      <c r="D63" s="17">
        <v>200</v>
      </c>
      <c r="E63" s="18">
        <v>0.6</v>
      </c>
      <c r="F63" s="17"/>
      <c r="G63" s="17">
        <v>33.6</v>
      </c>
      <c r="H63" s="17">
        <v>152</v>
      </c>
      <c r="I63" s="20">
        <v>0.023</v>
      </c>
      <c r="J63" s="17">
        <v>7</v>
      </c>
      <c r="K63" s="17">
        <v>0.035</v>
      </c>
      <c r="L63" s="17"/>
      <c r="M63" s="17">
        <v>36.32</v>
      </c>
      <c r="N63" s="17">
        <v>24.97</v>
      </c>
      <c r="O63" s="17">
        <v>20.43</v>
      </c>
      <c r="P63" s="17">
        <v>900</v>
      </c>
    </row>
    <row r="64" spans="1:16" ht="24" customHeight="1">
      <c r="A64" s="17"/>
      <c r="B64" s="34" t="s">
        <v>6</v>
      </c>
      <c r="C64" s="35"/>
      <c r="D64" s="17"/>
      <c r="E64" s="13">
        <f aca="true" t="shared" si="6" ref="E64:P64">SUM(E58:E63)</f>
        <v>19.509999999999998</v>
      </c>
      <c r="F64" s="14">
        <f t="shared" si="6"/>
        <v>19.18</v>
      </c>
      <c r="G64" s="13">
        <f t="shared" si="6"/>
        <v>80.64</v>
      </c>
      <c r="H64" s="13">
        <f t="shared" si="6"/>
        <v>575.6500000000001</v>
      </c>
      <c r="I64" s="17">
        <f t="shared" si="6"/>
        <v>0.30100000000000005</v>
      </c>
      <c r="J64" s="13">
        <f t="shared" si="6"/>
        <v>8.355</v>
      </c>
      <c r="K64" s="13">
        <f t="shared" si="6"/>
        <v>0.129</v>
      </c>
      <c r="L64" s="13">
        <f t="shared" si="6"/>
        <v>1.335</v>
      </c>
      <c r="M64" s="13">
        <f t="shared" si="6"/>
        <v>568.02</v>
      </c>
      <c r="N64" s="17">
        <f t="shared" si="6"/>
        <v>503.47</v>
      </c>
      <c r="O64" s="17">
        <f t="shared" si="6"/>
        <v>63.339999999999996</v>
      </c>
      <c r="P64" s="17">
        <f t="shared" si="6"/>
        <v>2840.65</v>
      </c>
    </row>
    <row r="65" spans="1:16" ht="24" customHeight="1">
      <c r="A65" s="47" t="s">
        <v>40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1:16" ht="24" customHeight="1">
      <c r="A66" s="17"/>
      <c r="B66" s="34" t="s">
        <v>77</v>
      </c>
      <c r="C66" s="35"/>
      <c r="D66" s="17">
        <v>100</v>
      </c>
      <c r="E66" s="18">
        <v>0.7</v>
      </c>
      <c r="F66" s="17"/>
      <c r="G66" s="17">
        <v>3</v>
      </c>
      <c r="H66" s="17">
        <v>33</v>
      </c>
      <c r="I66" s="20">
        <v>0.018</v>
      </c>
      <c r="J66" s="17">
        <v>6</v>
      </c>
      <c r="K66" s="17">
        <v>0.036</v>
      </c>
      <c r="L66" s="17">
        <v>0.06</v>
      </c>
      <c r="M66" s="17">
        <v>13.8</v>
      </c>
      <c r="N66" s="17">
        <v>25.2</v>
      </c>
      <c r="O66" s="17">
        <v>3.4</v>
      </c>
      <c r="P66" s="17">
        <v>260</v>
      </c>
    </row>
    <row r="67" spans="1:16" ht="24" customHeight="1">
      <c r="A67" s="17">
        <v>140</v>
      </c>
      <c r="B67" s="34" t="s">
        <v>52</v>
      </c>
      <c r="C67" s="35"/>
      <c r="D67" s="17">
        <v>250</v>
      </c>
      <c r="E67" s="18">
        <v>2.9</v>
      </c>
      <c r="F67" s="17">
        <v>2.5</v>
      </c>
      <c r="G67" s="17">
        <v>21</v>
      </c>
      <c r="H67" s="17">
        <v>120</v>
      </c>
      <c r="I67" s="20">
        <v>0.101</v>
      </c>
      <c r="J67" s="17">
        <v>5.85</v>
      </c>
      <c r="K67" s="17">
        <v>0.109</v>
      </c>
      <c r="L67" s="17">
        <v>0.272</v>
      </c>
      <c r="M67" s="17">
        <v>22.15</v>
      </c>
      <c r="N67" s="17">
        <v>69.81</v>
      </c>
      <c r="O67" s="17">
        <v>18.22</v>
      </c>
      <c r="P67" s="17">
        <v>607</v>
      </c>
    </row>
    <row r="68" spans="1:16" ht="24" customHeight="1">
      <c r="A68" s="17">
        <v>488</v>
      </c>
      <c r="B68" s="34" t="s">
        <v>78</v>
      </c>
      <c r="C68" s="35"/>
      <c r="D68" s="17" t="s">
        <v>16</v>
      </c>
      <c r="E68" s="18">
        <v>12.37</v>
      </c>
      <c r="F68" s="17">
        <v>19.32</v>
      </c>
      <c r="G68" s="17">
        <v>12.45</v>
      </c>
      <c r="H68" s="17">
        <v>208.25</v>
      </c>
      <c r="I68" s="22">
        <v>0.093</v>
      </c>
      <c r="J68" s="21">
        <v>8.33</v>
      </c>
      <c r="K68" s="21">
        <v>0.108</v>
      </c>
      <c r="L68" s="21">
        <v>0.65</v>
      </c>
      <c r="M68" s="21">
        <v>39.48</v>
      </c>
      <c r="N68" s="17">
        <v>238.4</v>
      </c>
      <c r="O68" s="17">
        <v>7.74</v>
      </c>
      <c r="P68" s="17">
        <v>878</v>
      </c>
    </row>
    <row r="69" spans="1:16" ht="24" customHeight="1">
      <c r="A69" s="17"/>
      <c r="B69" s="34" t="s">
        <v>8</v>
      </c>
      <c r="C69" s="35"/>
      <c r="D69" s="17">
        <v>52</v>
      </c>
      <c r="E69" s="18">
        <v>5.06</v>
      </c>
      <c r="F69" s="17">
        <v>0.28</v>
      </c>
      <c r="G69" s="17">
        <v>23.15</v>
      </c>
      <c r="H69" s="17">
        <v>108.2</v>
      </c>
      <c r="I69" s="20">
        <v>0.083</v>
      </c>
      <c r="J69" s="17"/>
      <c r="K69" s="17"/>
      <c r="L69" s="17">
        <v>0.503</v>
      </c>
      <c r="M69" s="17">
        <v>13</v>
      </c>
      <c r="N69" s="17">
        <v>41.5</v>
      </c>
      <c r="O69" s="17">
        <v>15.5</v>
      </c>
      <c r="P69" s="17">
        <v>750</v>
      </c>
    </row>
    <row r="70" spans="1:16" ht="24" customHeight="1">
      <c r="A70" s="17"/>
      <c r="B70" s="34" t="s">
        <v>9</v>
      </c>
      <c r="C70" s="35"/>
      <c r="D70" s="17">
        <v>28</v>
      </c>
      <c r="E70" s="18">
        <v>1.56</v>
      </c>
      <c r="F70" s="17">
        <v>0.31</v>
      </c>
      <c r="G70" s="17">
        <v>10.97</v>
      </c>
      <c r="H70" s="17">
        <v>54.7</v>
      </c>
      <c r="I70" s="22">
        <v>0.028</v>
      </c>
      <c r="J70" s="17"/>
      <c r="K70" s="17"/>
      <c r="L70" s="19">
        <v>0.31</v>
      </c>
      <c r="M70" s="17">
        <v>9.52</v>
      </c>
      <c r="N70" s="17">
        <v>33.6</v>
      </c>
      <c r="O70" s="17">
        <v>10.48</v>
      </c>
      <c r="P70" s="17">
        <v>604</v>
      </c>
    </row>
    <row r="71" spans="1:16" ht="24" customHeight="1">
      <c r="A71" s="17"/>
      <c r="B71" s="34" t="s">
        <v>79</v>
      </c>
      <c r="C71" s="35"/>
      <c r="D71" s="17">
        <v>225</v>
      </c>
      <c r="E71" s="18">
        <v>5.68</v>
      </c>
      <c r="F71" s="17">
        <v>4.64</v>
      </c>
      <c r="G71" s="17">
        <v>29.55</v>
      </c>
      <c r="H71" s="17">
        <v>182.2</v>
      </c>
      <c r="I71" s="20">
        <v>0.054</v>
      </c>
      <c r="J71" s="17">
        <v>1.26</v>
      </c>
      <c r="K71" s="17">
        <v>0.036</v>
      </c>
      <c r="L71" s="17"/>
      <c r="M71" s="17">
        <v>266</v>
      </c>
      <c r="N71" s="17">
        <v>171</v>
      </c>
      <c r="O71" s="17">
        <v>20.2</v>
      </c>
      <c r="P71" s="17">
        <v>0.18</v>
      </c>
    </row>
    <row r="72" spans="1:16" ht="24" customHeight="1">
      <c r="A72" s="17"/>
      <c r="B72" s="34" t="s">
        <v>80</v>
      </c>
      <c r="C72" s="35"/>
      <c r="D72" s="15">
        <v>100</v>
      </c>
      <c r="E72" s="21">
        <v>0.7</v>
      </c>
      <c r="F72" s="19"/>
      <c r="G72" s="21">
        <v>9.9</v>
      </c>
      <c r="H72" s="21">
        <v>42</v>
      </c>
      <c r="I72" s="22">
        <v>0.01</v>
      </c>
      <c r="J72" s="21">
        <v>7</v>
      </c>
      <c r="K72" s="17">
        <v>0.02</v>
      </c>
      <c r="L72" s="21"/>
      <c r="M72" s="21">
        <v>16</v>
      </c>
      <c r="N72" s="17">
        <v>11</v>
      </c>
      <c r="O72" s="17">
        <v>9</v>
      </c>
      <c r="P72" s="17">
        <v>800</v>
      </c>
    </row>
    <row r="73" spans="1:16" ht="21" customHeight="1">
      <c r="A73" s="17"/>
      <c r="B73" s="34" t="s">
        <v>6</v>
      </c>
      <c r="C73" s="35"/>
      <c r="D73" s="17"/>
      <c r="E73" s="13">
        <f aca="true" t="shared" si="7" ref="E73:P73">SUM(E66:E72)</f>
        <v>28.969999999999995</v>
      </c>
      <c r="F73" s="14">
        <f t="shared" si="7"/>
        <v>27.05</v>
      </c>
      <c r="G73" s="13">
        <f t="shared" si="7"/>
        <v>110.02000000000001</v>
      </c>
      <c r="H73" s="13">
        <f t="shared" si="7"/>
        <v>748.3499999999999</v>
      </c>
      <c r="I73" s="17">
        <f t="shared" si="7"/>
        <v>0.38700000000000007</v>
      </c>
      <c r="J73" s="13">
        <f t="shared" si="7"/>
        <v>28.44</v>
      </c>
      <c r="K73" s="13">
        <f t="shared" si="7"/>
        <v>0.309</v>
      </c>
      <c r="L73" s="13">
        <f t="shared" si="7"/>
        <v>1.795</v>
      </c>
      <c r="M73" s="13">
        <f t="shared" si="7"/>
        <v>379.95</v>
      </c>
      <c r="N73" s="17">
        <f t="shared" si="7"/>
        <v>590.51</v>
      </c>
      <c r="O73" s="17">
        <f t="shared" si="7"/>
        <v>84.54</v>
      </c>
      <c r="P73" s="17">
        <f t="shared" si="7"/>
        <v>3899.18</v>
      </c>
    </row>
    <row r="74" spans="1:16" ht="21.75" customHeight="1">
      <c r="A74" s="17"/>
      <c r="B74" s="38" t="s">
        <v>7</v>
      </c>
      <c r="C74" s="39"/>
      <c r="D74" s="17"/>
      <c r="E74" s="13">
        <f aca="true" t="shared" si="8" ref="E74:P74">E64+E73</f>
        <v>48.47999999999999</v>
      </c>
      <c r="F74" s="14">
        <f t="shared" si="8"/>
        <v>46.230000000000004</v>
      </c>
      <c r="G74" s="13">
        <f t="shared" si="8"/>
        <v>190.66000000000003</v>
      </c>
      <c r="H74" s="13">
        <f t="shared" si="8"/>
        <v>1324</v>
      </c>
      <c r="I74" s="17">
        <f t="shared" si="8"/>
        <v>0.6880000000000002</v>
      </c>
      <c r="J74" s="13">
        <f t="shared" si="8"/>
        <v>36.795</v>
      </c>
      <c r="K74" s="13">
        <f t="shared" si="8"/>
        <v>0.438</v>
      </c>
      <c r="L74" s="13">
        <f t="shared" si="8"/>
        <v>3.13</v>
      </c>
      <c r="M74" s="13">
        <f t="shared" si="8"/>
        <v>947.97</v>
      </c>
      <c r="N74" s="17">
        <f t="shared" si="8"/>
        <v>1093.98</v>
      </c>
      <c r="O74" s="17">
        <f t="shared" si="8"/>
        <v>147.88</v>
      </c>
      <c r="P74" s="17">
        <f t="shared" si="8"/>
        <v>6739.83</v>
      </c>
    </row>
    <row r="75" spans="1:13" ht="12.75">
      <c r="A75" s="1"/>
      <c r="B75" s="1"/>
      <c r="C75" s="3"/>
      <c r="D75" s="1"/>
      <c r="E75" s="2"/>
      <c r="F75" s="10"/>
      <c r="G75" s="2"/>
      <c r="H75" s="2"/>
      <c r="I75" s="1"/>
      <c r="J75" s="2"/>
      <c r="K75" s="2"/>
      <c r="L75" s="2"/>
      <c r="M75" s="2"/>
    </row>
    <row r="76" spans="1:13" ht="12.75">
      <c r="A76" s="1"/>
      <c r="B76" s="1"/>
      <c r="C76" s="3"/>
      <c r="D76" s="1"/>
      <c r="E76" s="2"/>
      <c r="F76" s="10"/>
      <c r="G76" s="2"/>
      <c r="H76" s="2"/>
      <c r="I76" s="1"/>
      <c r="J76" s="1"/>
      <c r="K76" s="1"/>
      <c r="L76" s="1"/>
      <c r="M76" s="1"/>
    </row>
    <row r="77" ht="17.25" customHeight="1">
      <c r="A77" s="8" t="s">
        <v>47</v>
      </c>
    </row>
    <row r="78" ht="16.5" customHeight="1">
      <c r="A78" s="8" t="s">
        <v>60</v>
      </c>
    </row>
    <row r="79" ht="12.75">
      <c r="A79" s="8" t="s">
        <v>59</v>
      </c>
    </row>
    <row r="80" ht="16.5" customHeight="1">
      <c r="A80" s="8" t="s">
        <v>44</v>
      </c>
    </row>
    <row r="81" spans="1:16" ht="20.25" customHeight="1">
      <c r="A81" s="52" t="s">
        <v>27</v>
      </c>
      <c r="B81" s="40" t="s">
        <v>28</v>
      </c>
      <c r="C81" s="41"/>
      <c r="D81" s="53" t="s">
        <v>63</v>
      </c>
      <c r="E81" s="55" t="s">
        <v>29</v>
      </c>
      <c r="F81" s="55"/>
      <c r="G81" s="55"/>
      <c r="H81" s="53" t="s">
        <v>64</v>
      </c>
      <c r="I81" s="55" t="s">
        <v>30</v>
      </c>
      <c r="J81" s="55"/>
      <c r="K81" s="55"/>
      <c r="L81" s="55"/>
      <c r="M81" s="55" t="s">
        <v>31</v>
      </c>
      <c r="N81" s="55"/>
      <c r="O81" s="55"/>
      <c r="P81" s="56"/>
    </row>
    <row r="82" spans="1:16" ht="30" customHeight="1">
      <c r="A82" s="52"/>
      <c r="B82" s="42"/>
      <c r="C82" s="43"/>
      <c r="D82" s="54"/>
      <c r="E82" s="13" t="s">
        <v>2</v>
      </c>
      <c r="F82" s="14" t="s">
        <v>3</v>
      </c>
      <c r="G82" s="13" t="s">
        <v>4</v>
      </c>
      <c r="H82" s="54"/>
      <c r="I82" s="13" t="s">
        <v>53</v>
      </c>
      <c r="J82" s="13" t="s">
        <v>32</v>
      </c>
      <c r="K82" s="13" t="s">
        <v>33</v>
      </c>
      <c r="L82" s="13" t="s">
        <v>34</v>
      </c>
      <c r="M82" s="13" t="s">
        <v>35</v>
      </c>
      <c r="N82" s="15" t="s">
        <v>36</v>
      </c>
      <c r="O82" s="16" t="s">
        <v>37</v>
      </c>
      <c r="P82" s="15" t="s">
        <v>38</v>
      </c>
    </row>
    <row r="83" spans="1:16" ht="24" customHeight="1">
      <c r="A83" s="47" t="s">
        <v>39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ht="27" customHeight="1">
      <c r="A84" s="17">
        <v>79</v>
      </c>
      <c r="B84" s="34" t="s">
        <v>18</v>
      </c>
      <c r="C84" s="35"/>
      <c r="D84" s="17">
        <v>100</v>
      </c>
      <c r="E84" s="18">
        <v>1.8</v>
      </c>
      <c r="F84" s="17">
        <v>3.2</v>
      </c>
      <c r="G84" s="17">
        <v>18.6</v>
      </c>
      <c r="H84" s="17">
        <v>121</v>
      </c>
      <c r="I84" s="20">
        <v>0.088</v>
      </c>
      <c r="J84" s="17">
        <v>4</v>
      </c>
      <c r="K84" s="17">
        <v>0.036</v>
      </c>
      <c r="L84" s="17">
        <v>1.201</v>
      </c>
      <c r="M84" s="17">
        <v>24.78</v>
      </c>
      <c r="N84" s="17">
        <v>30.11</v>
      </c>
      <c r="O84" s="17">
        <v>17.21</v>
      </c>
      <c r="P84" s="17">
        <v>301.8</v>
      </c>
    </row>
    <row r="85" spans="1:16" ht="24" customHeight="1">
      <c r="A85" s="17">
        <v>340</v>
      </c>
      <c r="B85" s="34" t="s">
        <v>81</v>
      </c>
      <c r="C85" s="35"/>
      <c r="D85" s="17">
        <v>165</v>
      </c>
      <c r="E85" s="18">
        <v>14.5</v>
      </c>
      <c r="F85" s="17">
        <v>17.56</v>
      </c>
      <c r="G85" s="17">
        <v>26.14</v>
      </c>
      <c r="H85" s="17">
        <v>298.4</v>
      </c>
      <c r="I85" s="20">
        <v>0.096</v>
      </c>
      <c r="J85" s="17">
        <v>0.57</v>
      </c>
      <c r="K85" s="17">
        <v>0.135</v>
      </c>
      <c r="L85" s="17">
        <v>0.57</v>
      </c>
      <c r="M85" s="17">
        <v>83.3</v>
      </c>
      <c r="N85" s="17">
        <v>195.9</v>
      </c>
      <c r="O85" s="17">
        <v>9.79</v>
      </c>
      <c r="P85" s="17">
        <v>487</v>
      </c>
    </row>
    <row r="86" spans="1:16" ht="24" customHeight="1">
      <c r="A86" s="17"/>
      <c r="B86" s="34" t="s">
        <v>26</v>
      </c>
      <c r="C86" s="35"/>
      <c r="D86" s="17">
        <v>38</v>
      </c>
      <c r="E86" s="18">
        <v>1.9</v>
      </c>
      <c r="F86" s="17">
        <v>0.22</v>
      </c>
      <c r="G86" s="17">
        <v>12.42</v>
      </c>
      <c r="H86" s="17">
        <v>56.25</v>
      </c>
      <c r="I86" s="20">
        <v>0.06</v>
      </c>
      <c r="J86" s="17"/>
      <c r="K86" s="17"/>
      <c r="L86" s="17">
        <v>0.373</v>
      </c>
      <c r="M86" s="17">
        <v>10.4</v>
      </c>
      <c r="N86" s="17">
        <v>33.2</v>
      </c>
      <c r="O86" s="17">
        <v>13</v>
      </c>
      <c r="P86" s="17">
        <v>548</v>
      </c>
    </row>
    <row r="87" spans="1:16" ht="24" customHeight="1">
      <c r="A87" s="17"/>
      <c r="B87" s="34" t="s">
        <v>9</v>
      </c>
      <c r="C87" s="35"/>
      <c r="D87" s="17">
        <v>20</v>
      </c>
      <c r="E87" s="18">
        <v>1.11</v>
      </c>
      <c r="F87" s="17">
        <v>0.21</v>
      </c>
      <c r="G87" s="17">
        <v>8.65</v>
      </c>
      <c r="H87" s="17">
        <v>39.8</v>
      </c>
      <c r="I87" s="20">
        <v>0.02</v>
      </c>
      <c r="J87" s="17"/>
      <c r="K87" s="17"/>
      <c r="L87" s="17">
        <v>0.22</v>
      </c>
      <c r="M87" s="17">
        <v>6.8</v>
      </c>
      <c r="N87" s="17">
        <v>24</v>
      </c>
      <c r="O87" s="17">
        <v>8.2</v>
      </c>
      <c r="P87" s="17">
        <v>431.4</v>
      </c>
    </row>
    <row r="88" spans="1:16" ht="24" customHeight="1">
      <c r="A88" s="17">
        <v>693</v>
      </c>
      <c r="B88" s="34" t="s">
        <v>69</v>
      </c>
      <c r="C88" s="35"/>
      <c r="D88" s="17">
        <v>200</v>
      </c>
      <c r="E88" s="18">
        <v>3.5</v>
      </c>
      <c r="F88" s="17">
        <v>4.7</v>
      </c>
      <c r="G88" s="17">
        <v>32.5</v>
      </c>
      <c r="H88" s="17">
        <v>190</v>
      </c>
      <c r="I88" s="20" t="s">
        <v>117</v>
      </c>
      <c r="J88" s="17">
        <v>0.5</v>
      </c>
      <c r="K88" s="17">
        <v>0.02</v>
      </c>
      <c r="L88" s="17">
        <v>0.09</v>
      </c>
      <c r="M88" s="17">
        <v>220.7</v>
      </c>
      <c r="N88" s="17">
        <v>120.8</v>
      </c>
      <c r="O88" s="17">
        <v>17.6</v>
      </c>
      <c r="P88" s="17">
        <v>535</v>
      </c>
    </row>
    <row r="89" spans="1:16" ht="24" customHeight="1">
      <c r="A89" s="17"/>
      <c r="B89" s="34" t="s">
        <v>70</v>
      </c>
      <c r="C89" s="35"/>
      <c r="D89" s="15">
        <v>100</v>
      </c>
      <c r="E89" s="21">
        <v>0.7</v>
      </c>
      <c r="F89" s="19"/>
      <c r="G89" s="21">
        <v>9.9</v>
      </c>
      <c r="H89" s="21">
        <v>42</v>
      </c>
      <c r="I89" s="22">
        <v>0.01</v>
      </c>
      <c r="J89" s="21">
        <v>7</v>
      </c>
      <c r="K89" s="17">
        <v>0.02</v>
      </c>
      <c r="L89" s="21"/>
      <c r="M89" s="21">
        <v>16</v>
      </c>
      <c r="N89" s="17">
        <v>11</v>
      </c>
      <c r="O89" s="17">
        <v>9</v>
      </c>
      <c r="P89" s="17">
        <v>800</v>
      </c>
    </row>
    <row r="90" spans="1:16" ht="24" customHeight="1">
      <c r="A90" s="17"/>
      <c r="B90" s="34" t="s">
        <v>6</v>
      </c>
      <c r="C90" s="35"/>
      <c r="D90" s="17"/>
      <c r="E90" s="13">
        <f aca="true" t="shared" si="9" ref="E90:P90">SUM(E84:E89)</f>
        <v>23.509999999999998</v>
      </c>
      <c r="F90" s="14">
        <f t="shared" si="9"/>
        <v>25.889999999999997</v>
      </c>
      <c r="G90" s="13">
        <f t="shared" si="9"/>
        <v>108.21000000000001</v>
      </c>
      <c r="H90" s="13">
        <f t="shared" si="9"/>
        <v>747.4499999999999</v>
      </c>
      <c r="I90" s="17">
        <f t="shared" si="9"/>
        <v>0.274</v>
      </c>
      <c r="J90" s="13">
        <f t="shared" si="9"/>
        <v>12.07</v>
      </c>
      <c r="K90" s="13">
        <f t="shared" si="9"/>
        <v>0.211</v>
      </c>
      <c r="L90" s="13">
        <f t="shared" si="9"/>
        <v>2.454</v>
      </c>
      <c r="M90" s="13">
        <f t="shared" si="9"/>
        <v>361.98</v>
      </c>
      <c r="N90" s="17">
        <f t="shared" si="9"/>
        <v>415.01</v>
      </c>
      <c r="O90" s="17">
        <f t="shared" si="9"/>
        <v>74.80000000000001</v>
      </c>
      <c r="P90" s="17">
        <f t="shared" si="9"/>
        <v>3103.2</v>
      </c>
    </row>
    <row r="91" spans="1:16" ht="24" customHeight="1">
      <c r="A91" s="47" t="s">
        <v>40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</row>
    <row r="92" spans="1:16" ht="24" customHeight="1">
      <c r="A92" s="17">
        <v>16</v>
      </c>
      <c r="B92" s="34" t="s">
        <v>82</v>
      </c>
      <c r="C92" s="35"/>
      <c r="D92" s="17">
        <v>100</v>
      </c>
      <c r="E92" s="18">
        <v>1.2</v>
      </c>
      <c r="F92" s="17">
        <v>7.1</v>
      </c>
      <c r="G92" s="17">
        <v>2.7</v>
      </c>
      <c r="H92" s="17">
        <v>53</v>
      </c>
      <c r="I92" s="20">
        <v>0.018</v>
      </c>
      <c r="J92" s="17">
        <v>5.06</v>
      </c>
      <c r="K92" s="17">
        <v>0.036</v>
      </c>
      <c r="L92" s="17">
        <v>0.4</v>
      </c>
      <c r="M92" s="17">
        <v>13.94</v>
      </c>
      <c r="N92" s="17">
        <v>25.45</v>
      </c>
      <c r="O92" s="17">
        <v>4.48</v>
      </c>
      <c r="P92" s="17">
        <v>363.6</v>
      </c>
    </row>
    <row r="93" spans="1:16" ht="24" customHeight="1">
      <c r="A93" s="17">
        <v>111</v>
      </c>
      <c r="B93" s="50" t="s">
        <v>83</v>
      </c>
      <c r="C93" s="51"/>
      <c r="D93" s="17">
        <v>250</v>
      </c>
      <c r="E93" s="18">
        <v>3.9</v>
      </c>
      <c r="F93" s="17">
        <v>4.3</v>
      </c>
      <c r="G93" s="17">
        <v>14.2</v>
      </c>
      <c r="H93" s="17">
        <v>118</v>
      </c>
      <c r="I93" s="20">
        <v>0.081</v>
      </c>
      <c r="J93" s="17">
        <v>5.94</v>
      </c>
      <c r="K93" s="17">
        <v>0.125</v>
      </c>
      <c r="L93" s="17">
        <v>0.203</v>
      </c>
      <c r="M93" s="17">
        <v>81.19</v>
      </c>
      <c r="N93" s="17">
        <v>134.5</v>
      </c>
      <c r="O93" s="17">
        <v>20.14</v>
      </c>
      <c r="P93" s="17">
        <v>830.5</v>
      </c>
    </row>
    <row r="94" spans="1:16" ht="24" customHeight="1">
      <c r="A94" s="17">
        <v>436</v>
      </c>
      <c r="B94" s="34" t="s">
        <v>14</v>
      </c>
      <c r="C94" s="35"/>
      <c r="D94" s="17">
        <v>150</v>
      </c>
      <c r="E94" s="18">
        <v>8.5</v>
      </c>
      <c r="F94" s="17">
        <v>9.35</v>
      </c>
      <c r="G94" s="17">
        <v>10.2</v>
      </c>
      <c r="H94" s="17">
        <v>167.5</v>
      </c>
      <c r="I94" s="13">
        <v>0.103</v>
      </c>
      <c r="J94" s="17">
        <v>7.95</v>
      </c>
      <c r="K94" s="17">
        <v>0.09</v>
      </c>
      <c r="L94" s="17">
        <v>0.881</v>
      </c>
      <c r="M94" s="17">
        <v>35.93</v>
      </c>
      <c r="N94" s="17">
        <v>272.22</v>
      </c>
      <c r="O94" s="17">
        <v>15.33</v>
      </c>
      <c r="P94" s="17">
        <v>1031</v>
      </c>
    </row>
    <row r="95" spans="1:16" ht="24" customHeight="1">
      <c r="A95" s="17"/>
      <c r="B95" s="34" t="s">
        <v>8</v>
      </c>
      <c r="C95" s="35"/>
      <c r="D95" s="17">
        <v>52</v>
      </c>
      <c r="E95" s="18">
        <v>5.06</v>
      </c>
      <c r="F95" s="17">
        <v>0.28</v>
      </c>
      <c r="G95" s="17">
        <v>23.15</v>
      </c>
      <c r="H95" s="17">
        <v>108.2</v>
      </c>
      <c r="I95" s="20">
        <v>0.075</v>
      </c>
      <c r="J95" s="17"/>
      <c r="K95" s="17"/>
      <c r="L95" s="17">
        <v>0.503</v>
      </c>
      <c r="M95" s="17">
        <v>13</v>
      </c>
      <c r="N95" s="17">
        <v>41.5</v>
      </c>
      <c r="O95" s="17">
        <v>15.5</v>
      </c>
      <c r="P95" s="17">
        <v>750</v>
      </c>
    </row>
    <row r="96" spans="1:16" ht="24" customHeight="1">
      <c r="A96" s="17"/>
      <c r="B96" s="34" t="s">
        <v>9</v>
      </c>
      <c r="C96" s="35"/>
      <c r="D96" s="17">
        <v>28</v>
      </c>
      <c r="E96" s="18">
        <v>1.56</v>
      </c>
      <c r="F96" s="17">
        <v>0.31</v>
      </c>
      <c r="G96" s="17">
        <v>10.97</v>
      </c>
      <c r="H96" s="17">
        <v>54.7</v>
      </c>
      <c r="I96" s="22">
        <v>0.028</v>
      </c>
      <c r="J96" s="17"/>
      <c r="K96" s="17"/>
      <c r="L96" s="19">
        <v>0.31</v>
      </c>
      <c r="M96" s="17">
        <v>9.52</v>
      </c>
      <c r="N96" s="17">
        <v>33.6</v>
      </c>
      <c r="O96" s="17">
        <v>10.48</v>
      </c>
      <c r="P96" s="17">
        <v>604</v>
      </c>
    </row>
    <row r="97" spans="1:16" ht="26.25" customHeight="1">
      <c r="A97" s="17"/>
      <c r="B97" s="34" t="s">
        <v>72</v>
      </c>
      <c r="C97" s="35"/>
      <c r="D97" s="17">
        <v>200</v>
      </c>
      <c r="E97" s="18">
        <v>0.1</v>
      </c>
      <c r="F97" s="17"/>
      <c r="G97" s="17">
        <v>15.8</v>
      </c>
      <c r="H97" s="17">
        <v>80</v>
      </c>
      <c r="I97" s="20">
        <v>0.02</v>
      </c>
      <c r="J97" s="21">
        <v>4</v>
      </c>
      <c r="K97" s="17"/>
      <c r="L97" s="21"/>
      <c r="M97" s="21">
        <v>14</v>
      </c>
      <c r="N97" s="17">
        <v>14</v>
      </c>
      <c r="O97" s="17">
        <v>8</v>
      </c>
      <c r="P97" s="17">
        <v>600</v>
      </c>
    </row>
    <row r="98" spans="1:16" ht="21.75" customHeight="1">
      <c r="A98" s="17"/>
      <c r="B98" s="34" t="s">
        <v>6</v>
      </c>
      <c r="C98" s="35"/>
      <c r="D98" s="17"/>
      <c r="E98" s="13">
        <f aca="true" t="shared" si="10" ref="E98:P98">SUM(E92:E97)</f>
        <v>20.32</v>
      </c>
      <c r="F98" s="14">
        <f t="shared" si="10"/>
        <v>21.34</v>
      </c>
      <c r="G98" s="13">
        <f t="shared" si="10"/>
        <v>77.02</v>
      </c>
      <c r="H98" s="13">
        <f t="shared" si="10"/>
        <v>581.4</v>
      </c>
      <c r="I98" s="17">
        <f t="shared" si="10"/>
        <v>0.32500000000000007</v>
      </c>
      <c r="J98" s="13">
        <f t="shared" si="10"/>
        <v>22.95</v>
      </c>
      <c r="K98" s="13">
        <f t="shared" si="10"/>
        <v>0.251</v>
      </c>
      <c r="L98" s="13">
        <f t="shared" si="10"/>
        <v>2.297</v>
      </c>
      <c r="M98" s="13">
        <f t="shared" si="10"/>
        <v>167.58</v>
      </c>
      <c r="N98" s="17">
        <f t="shared" si="10"/>
        <v>521.27</v>
      </c>
      <c r="O98" s="17">
        <f t="shared" si="10"/>
        <v>73.93</v>
      </c>
      <c r="P98" s="17">
        <f t="shared" si="10"/>
        <v>4179.1</v>
      </c>
    </row>
    <row r="99" spans="1:16" ht="26.25" customHeight="1">
      <c r="A99" s="17"/>
      <c r="B99" s="38" t="s">
        <v>7</v>
      </c>
      <c r="C99" s="39"/>
      <c r="D99" s="17"/>
      <c r="E99" s="13">
        <f aca="true" t="shared" si="11" ref="E99:P99">E90+E98</f>
        <v>43.83</v>
      </c>
      <c r="F99" s="14">
        <f t="shared" si="11"/>
        <v>47.23</v>
      </c>
      <c r="G99" s="13">
        <f t="shared" si="11"/>
        <v>185.23000000000002</v>
      </c>
      <c r="H99" s="13">
        <f t="shared" si="11"/>
        <v>1328.85</v>
      </c>
      <c r="I99" s="17">
        <f t="shared" si="11"/>
        <v>0.5990000000000001</v>
      </c>
      <c r="J99" s="13">
        <f t="shared" si="11"/>
        <v>35.019999999999996</v>
      </c>
      <c r="K99" s="13">
        <f t="shared" si="11"/>
        <v>0.46199999999999997</v>
      </c>
      <c r="L99" s="13">
        <f t="shared" si="11"/>
        <v>4.751</v>
      </c>
      <c r="M99" s="13">
        <f t="shared" si="11"/>
        <v>529.5600000000001</v>
      </c>
      <c r="N99" s="17">
        <f t="shared" si="11"/>
        <v>936.28</v>
      </c>
      <c r="O99" s="17">
        <f t="shared" si="11"/>
        <v>148.73000000000002</v>
      </c>
      <c r="P99" s="17">
        <f t="shared" si="11"/>
        <v>7282.3</v>
      </c>
    </row>
    <row r="100" spans="1:16" ht="12.75">
      <c r="A100" s="4"/>
      <c r="B100" s="4"/>
      <c r="C100" s="5"/>
      <c r="D100" s="4"/>
      <c r="E100" s="6"/>
      <c r="F100" s="11"/>
      <c r="G100" s="6"/>
      <c r="H100" s="6"/>
      <c r="I100" s="4"/>
      <c r="J100" s="6"/>
      <c r="K100" s="6"/>
      <c r="L100" s="6"/>
      <c r="M100" s="6"/>
      <c r="N100" s="4"/>
      <c r="O100" s="4"/>
      <c r="P100" s="4"/>
    </row>
    <row r="101" spans="1:16" ht="12.75">
      <c r="A101" s="1"/>
      <c r="B101" s="1"/>
      <c r="C101" s="3"/>
      <c r="D101" s="1"/>
      <c r="E101" s="2"/>
      <c r="F101" s="10"/>
      <c r="G101" s="2"/>
      <c r="H101" s="2"/>
      <c r="I101" s="1"/>
      <c r="J101" s="2"/>
      <c r="K101" s="2"/>
      <c r="L101" s="2"/>
      <c r="M101" s="2"/>
      <c r="N101" s="1"/>
      <c r="O101" s="1"/>
      <c r="P101" s="1"/>
    </row>
    <row r="102" ht="12.75">
      <c r="A102" s="8" t="s">
        <v>48</v>
      </c>
    </row>
    <row r="103" ht="12.75">
      <c r="A103" s="8" t="s">
        <v>60</v>
      </c>
    </row>
    <row r="104" ht="12.75">
      <c r="A104" s="8" t="s">
        <v>59</v>
      </c>
    </row>
    <row r="105" ht="12.75">
      <c r="A105" s="8" t="s">
        <v>44</v>
      </c>
    </row>
    <row r="106" spans="1:16" ht="24" customHeight="1">
      <c r="A106" s="52" t="s">
        <v>27</v>
      </c>
      <c r="B106" s="40" t="s">
        <v>28</v>
      </c>
      <c r="C106" s="41"/>
      <c r="D106" s="53" t="s">
        <v>63</v>
      </c>
      <c r="E106" s="55" t="s">
        <v>29</v>
      </c>
      <c r="F106" s="55"/>
      <c r="G106" s="55"/>
      <c r="H106" s="53" t="s">
        <v>64</v>
      </c>
      <c r="I106" s="55" t="s">
        <v>30</v>
      </c>
      <c r="J106" s="55"/>
      <c r="K106" s="55"/>
      <c r="L106" s="55"/>
      <c r="M106" s="55" t="s">
        <v>31</v>
      </c>
      <c r="N106" s="55"/>
      <c r="O106" s="55"/>
      <c r="P106" s="56"/>
    </row>
    <row r="107" spans="1:16" ht="24" customHeight="1">
      <c r="A107" s="52"/>
      <c r="B107" s="42"/>
      <c r="C107" s="43"/>
      <c r="D107" s="54"/>
      <c r="E107" s="13" t="s">
        <v>2</v>
      </c>
      <c r="F107" s="14" t="s">
        <v>3</v>
      </c>
      <c r="G107" s="13" t="s">
        <v>4</v>
      </c>
      <c r="H107" s="54"/>
      <c r="I107" s="13" t="s">
        <v>53</v>
      </c>
      <c r="J107" s="13" t="s">
        <v>32</v>
      </c>
      <c r="K107" s="13" t="s">
        <v>33</v>
      </c>
      <c r="L107" s="13" t="s">
        <v>34</v>
      </c>
      <c r="M107" s="13" t="s">
        <v>35</v>
      </c>
      <c r="N107" s="15" t="s">
        <v>36</v>
      </c>
      <c r="O107" s="16" t="s">
        <v>37</v>
      </c>
      <c r="P107" s="15" t="s">
        <v>38</v>
      </c>
    </row>
    <row r="108" spans="1:16" ht="24" customHeight="1">
      <c r="A108" s="47" t="s">
        <v>39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9"/>
    </row>
    <row r="109" spans="1:16" ht="24" customHeight="1">
      <c r="A109" s="17">
        <v>61</v>
      </c>
      <c r="B109" s="34" t="s">
        <v>84</v>
      </c>
      <c r="C109" s="35"/>
      <c r="D109" s="17">
        <v>60</v>
      </c>
      <c r="E109" s="18">
        <v>3.24</v>
      </c>
      <c r="F109" s="17">
        <v>4.24</v>
      </c>
      <c r="G109" s="17">
        <v>4.32</v>
      </c>
      <c r="H109" s="17">
        <v>36.8</v>
      </c>
      <c r="I109" s="20">
        <v>0.015</v>
      </c>
      <c r="J109" s="17">
        <v>4.62</v>
      </c>
      <c r="K109" s="17">
        <v>0.058</v>
      </c>
      <c r="L109" s="17">
        <v>2.085</v>
      </c>
      <c r="M109" s="17">
        <v>267.6</v>
      </c>
      <c r="N109" s="17">
        <v>148.8</v>
      </c>
      <c r="O109" s="17">
        <v>6.72</v>
      </c>
      <c r="P109" s="17">
        <v>352</v>
      </c>
    </row>
    <row r="110" spans="1:16" ht="24" customHeight="1">
      <c r="A110" s="17">
        <v>493</v>
      </c>
      <c r="B110" s="34" t="s">
        <v>85</v>
      </c>
      <c r="C110" s="35"/>
      <c r="D110" s="17" t="s">
        <v>11</v>
      </c>
      <c r="E110" s="18">
        <v>6.05</v>
      </c>
      <c r="F110" s="17">
        <v>5.75</v>
      </c>
      <c r="G110" s="17">
        <v>2.25</v>
      </c>
      <c r="H110" s="17">
        <v>105.7</v>
      </c>
      <c r="I110" s="20">
        <v>0.123</v>
      </c>
      <c r="J110" s="17">
        <v>1.16</v>
      </c>
      <c r="K110" s="17">
        <v>0.052</v>
      </c>
      <c r="L110" s="17">
        <v>0.678</v>
      </c>
      <c r="M110" s="17">
        <v>59.61</v>
      </c>
      <c r="N110" s="17">
        <v>208.1</v>
      </c>
      <c r="O110" s="17">
        <v>13.2</v>
      </c>
      <c r="P110" s="17">
        <v>917</v>
      </c>
    </row>
    <row r="111" spans="1:16" ht="24" customHeight="1">
      <c r="A111" s="17">
        <v>508</v>
      </c>
      <c r="B111" s="34" t="s">
        <v>19</v>
      </c>
      <c r="C111" s="35"/>
      <c r="D111" s="17">
        <v>150</v>
      </c>
      <c r="E111" s="18">
        <v>6.7</v>
      </c>
      <c r="F111" s="19">
        <v>10.04</v>
      </c>
      <c r="G111" s="17">
        <v>31.09</v>
      </c>
      <c r="H111" s="17">
        <v>220.8</v>
      </c>
      <c r="I111" s="13">
        <v>0.23</v>
      </c>
      <c r="J111" s="17"/>
      <c r="K111" s="17">
        <v>0.027</v>
      </c>
      <c r="L111" s="17">
        <v>0.158</v>
      </c>
      <c r="M111" s="17">
        <v>10.85</v>
      </c>
      <c r="N111" s="17">
        <v>161.7</v>
      </c>
      <c r="O111" s="17">
        <v>18.5</v>
      </c>
      <c r="P111" s="17">
        <v>1020</v>
      </c>
    </row>
    <row r="112" spans="1:16" ht="24" customHeight="1">
      <c r="A112" s="17"/>
      <c r="B112" s="34" t="s">
        <v>26</v>
      </c>
      <c r="C112" s="35"/>
      <c r="D112" s="17">
        <v>38</v>
      </c>
      <c r="E112" s="18">
        <v>1.9</v>
      </c>
      <c r="F112" s="17">
        <v>0.22</v>
      </c>
      <c r="G112" s="17">
        <v>12.42</v>
      </c>
      <c r="H112" s="17">
        <v>56.25</v>
      </c>
      <c r="I112" s="20">
        <v>0.06</v>
      </c>
      <c r="J112" s="17"/>
      <c r="K112" s="17"/>
      <c r="L112" s="17">
        <v>0.373</v>
      </c>
      <c r="M112" s="17">
        <v>10.4</v>
      </c>
      <c r="N112" s="17">
        <v>33.2</v>
      </c>
      <c r="O112" s="17">
        <v>13</v>
      </c>
      <c r="P112" s="17">
        <v>548</v>
      </c>
    </row>
    <row r="113" spans="1:16" ht="24" customHeight="1">
      <c r="A113" s="17"/>
      <c r="B113" s="34" t="s">
        <v>9</v>
      </c>
      <c r="C113" s="35"/>
      <c r="D113" s="17">
        <v>20</v>
      </c>
      <c r="E113" s="18">
        <v>1.11</v>
      </c>
      <c r="F113" s="17">
        <v>0.21</v>
      </c>
      <c r="G113" s="17">
        <v>8.65</v>
      </c>
      <c r="H113" s="17">
        <v>39.8</v>
      </c>
      <c r="I113" s="20">
        <v>0.02</v>
      </c>
      <c r="J113" s="17"/>
      <c r="K113" s="17"/>
      <c r="L113" s="17">
        <v>0.22</v>
      </c>
      <c r="M113" s="17">
        <v>6.8</v>
      </c>
      <c r="N113" s="17">
        <v>24</v>
      </c>
      <c r="O113" s="17">
        <v>8.2</v>
      </c>
      <c r="P113" s="17">
        <v>431.4</v>
      </c>
    </row>
    <row r="114" spans="1:16" ht="24" customHeight="1">
      <c r="A114" s="17"/>
      <c r="B114" s="34" t="s">
        <v>86</v>
      </c>
      <c r="C114" s="35"/>
      <c r="D114" s="17">
        <v>200</v>
      </c>
      <c r="E114" s="18">
        <v>0.1</v>
      </c>
      <c r="F114" s="17"/>
      <c r="G114" s="17">
        <v>15.8</v>
      </c>
      <c r="H114" s="17">
        <v>80</v>
      </c>
      <c r="I114" s="20">
        <v>0.02</v>
      </c>
      <c r="J114" s="21">
        <v>4</v>
      </c>
      <c r="K114" s="17"/>
      <c r="L114" s="21"/>
      <c r="M114" s="21">
        <v>14</v>
      </c>
      <c r="N114" s="17">
        <v>14</v>
      </c>
      <c r="O114" s="17">
        <v>8</v>
      </c>
      <c r="P114" s="17">
        <v>600</v>
      </c>
    </row>
    <row r="115" spans="1:16" ht="24" customHeight="1">
      <c r="A115" s="17"/>
      <c r="B115" s="36" t="s">
        <v>70</v>
      </c>
      <c r="C115" s="37"/>
      <c r="D115" s="15">
        <v>100</v>
      </c>
      <c r="E115" s="21">
        <v>0.7</v>
      </c>
      <c r="F115" s="19"/>
      <c r="G115" s="21">
        <v>9.9</v>
      </c>
      <c r="H115" s="21">
        <v>42</v>
      </c>
      <c r="I115" s="22">
        <v>0.01</v>
      </c>
      <c r="J115" s="21">
        <v>7</v>
      </c>
      <c r="K115" s="17">
        <v>0.02</v>
      </c>
      <c r="L115" s="21"/>
      <c r="M115" s="21">
        <v>16</v>
      </c>
      <c r="N115" s="17">
        <v>11</v>
      </c>
      <c r="O115" s="17">
        <v>9</v>
      </c>
      <c r="P115" s="17">
        <v>800</v>
      </c>
    </row>
    <row r="116" spans="1:16" ht="24" customHeight="1">
      <c r="A116" s="17"/>
      <c r="B116" s="34" t="s">
        <v>6</v>
      </c>
      <c r="C116" s="35"/>
      <c r="D116" s="17"/>
      <c r="E116" s="28">
        <f aca="true" t="shared" si="12" ref="E116:P116">SUM(E109:E115)</f>
        <v>19.799999999999997</v>
      </c>
      <c r="F116" s="14">
        <f t="shared" si="12"/>
        <v>20.46</v>
      </c>
      <c r="G116" s="13">
        <f t="shared" si="12"/>
        <v>84.43</v>
      </c>
      <c r="H116" s="13">
        <f t="shared" si="12"/>
        <v>581.35</v>
      </c>
      <c r="I116" s="17">
        <f t="shared" si="12"/>
        <v>0.47800000000000004</v>
      </c>
      <c r="J116" s="13">
        <f t="shared" si="12"/>
        <v>16.78</v>
      </c>
      <c r="K116" s="13">
        <f t="shared" si="12"/>
        <v>0.157</v>
      </c>
      <c r="L116" s="13">
        <f t="shared" si="12"/>
        <v>3.514</v>
      </c>
      <c r="M116" s="13">
        <f t="shared" si="12"/>
        <v>385.26000000000005</v>
      </c>
      <c r="N116" s="17">
        <f t="shared" si="12"/>
        <v>600.8</v>
      </c>
      <c r="O116" s="17">
        <f t="shared" si="12"/>
        <v>76.62</v>
      </c>
      <c r="P116" s="17">
        <f t="shared" si="12"/>
        <v>4668.4</v>
      </c>
    </row>
    <row r="117" spans="1:16" ht="24" customHeight="1">
      <c r="A117" s="47" t="s">
        <v>40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9"/>
    </row>
    <row r="118" spans="1:16" ht="24" customHeight="1">
      <c r="A118" s="17"/>
      <c r="B118" s="34" t="s">
        <v>87</v>
      </c>
      <c r="C118" s="35"/>
      <c r="D118" s="17">
        <v>100</v>
      </c>
      <c r="E118" s="18">
        <v>0.8</v>
      </c>
      <c r="F118" s="17"/>
      <c r="G118" s="17">
        <v>3</v>
      </c>
      <c r="H118" s="17">
        <v>33</v>
      </c>
      <c r="I118" s="20">
        <v>0.018</v>
      </c>
      <c r="J118" s="17">
        <v>6</v>
      </c>
      <c r="K118" s="17">
        <v>0.036</v>
      </c>
      <c r="L118" s="17">
        <v>0.06</v>
      </c>
      <c r="M118" s="17">
        <v>13.8</v>
      </c>
      <c r="N118" s="17">
        <v>25.2</v>
      </c>
      <c r="O118" s="17">
        <v>3.4</v>
      </c>
      <c r="P118" s="17">
        <v>210</v>
      </c>
    </row>
    <row r="119" spans="1:16" ht="24" customHeight="1">
      <c r="A119" s="17">
        <v>139</v>
      </c>
      <c r="B119" s="34" t="s">
        <v>88</v>
      </c>
      <c r="C119" s="35"/>
      <c r="D119" s="17">
        <v>250</v>
      </c>
      <c r="E119" s="18">
        <v>6.2</v>
      </c>
      <c r="F119" s="17">
        <v>11.6</v>
      </c>
      <c r="G119" s="17">
        <v>18.3</v>
      </c>
      <c r="H119" s="17">
        <v>167</v>
      </c>
      <c r="I119" s="20">
        <v>0.118</v>
      </c>
      <c r="J119" s="21">
        <v>6.25</v>
      </c>
      <c r="K119" s="21">
        <v>0.114</v>
      </c>
      <c r="L119" s="21">
        <v>0.2103</v>
      </c>
      <c r="M119" s="21">
        <v>34.85</v>
      </c>
      <c r="N119" s="17">
        <v>98.17</v>
      </c>
      <c r="O119" s="17">
        <v>20.63</v>
      </c>
      <c r="P119" s="17">
        <v>865.2</v>
      </c>
    </row>
    <row r="120" spans="1:16" ht="24" customHeight="1">
      <c r="A120" s="17">
        <v>374</v>
      </c>
      <c r="B120" s="34" t="s">
        <v>89</v>
      </c>
      <c r="C120" s="35"/>
      <c r="D120" s="17">
        <v>100</v>
      </c>
      <c r="E120" s="18">
        <v>10.2</v>
      </c>
      <c r="F120" s="17">
        <v>10.2</v>
      </c>
      <c r="G120" s="17">
        <v>7.6</v>
      </c>
      <c r="H120" s="17">
        <v>159</v>
      </c>
      <c r="I120" s="13">
        <v>0.108</v>
      </c>
      <c r="J120" s="21">
        <v>9.6</v>
      </c>
      <c r="K120" s="21">
        <v>0.023</v>
      </c>
      <c r="L120" s="21">
        <v>0.972</v>
      </c>
      <c r="M120" s="21">
        <v>73.26</v>
      </c>
      <c r="N120" s="17">
        <v>266.8</v>
      </c>
      <c r="O120" s="17">
        <v>13.18</v>
      </c>
      <c r="P120" s="17">
        <v>927</v>
      </c>
    </row>
    <row r="121" spans="1:16" ht="24" customHeight="1">
      <c r="A121" s="17">
        <v>541</v>
      </c>
      <c r="B121" s="34" t="s">
        <v>90</v>
      </c>
      <c r="C121" s="35"/>
      <c r="D121" s="17">
        <v>150</v>
      </c>
      <c r="E121" s="18">
        <v>3.2</v>
      </c>
      <c r="F121" s="17">
        <v>6.75</v>
      </c>
      <c r="G121" s="17">
        <v>44</v>
      </c>
      <c r="H121" s="17">
        <v>185.5</v>
      </c>
      <c r="I121" s="20">
        <v>0.102</v>
      </c>
      <c r="J121" s="17">
        <v>7.73</v>
      </c>
      <c r="K121" s="17">
        <v>0.013</v>
      </c>
      <c r="L121" s="17">
        <v>0.414</v>
      </c>
      <c r="M121" s="17">
        <v>59.6</v>
      </c>
      <c r="N121" s="17">
        <v>83.53</v>
      </c>
      <c r="O121" s="17">
        <v>11.28</v>
      </c>
      <c r="P121" s="17">
        <v>1018.9</v>
      </c>
    </row>
    <row r="122" spans="1:16" ht="24" customHeight="1">
      <c r="A122" s="17"/>
      <c r="B122" s="34" t="s">
        <v>8</v>
      </c>
      <c r="C122" s="35"/>
      <c r="D122" s="17">
        <v>52</v>
      </c>
      <c r="E122" s="18">
        <v>5.06</v>
      </c>
      <c r="F122" s="17">
        <v>0.28</v>
      </c>
      <c r="G122" s="17">
        <v>23.15</v>
      </c>
      <c r="H122" s="17">
        <v>108.2</v>
      </c>
      <c r="I122" s="20">
        <v>0.075</v>
      </c>
      <c r="J122" s="17"/>
      <c r="K122" s="17"/>
      <c r="L122" s="17">
        <v>0.503</v>
      </c>
      <c r="M122" s="17">
        <v>13</v>
      </c>
      <c r="N122" s="17">
        <v>41.5</v>
      </c>
      <c r="O122" s="17">
        <v>15.5</v>
      </c>
      <c r="P122" s="17">
        <v>750</v>
      </c>
    </row>
    <row r="123" spans="1:16" ht="24" customHeight="1">
      <c r="A123" s="17"/>
      <c r="B123" s="34" t="s">
        <v>9</v>
      </c>
      <c r="C123" s="35"/>
      <c r="D123" s="17">
        <v>28</v>
      </c>
      <c r="E123" s="18">
        <v>1.56</v>
      </c>
      <c r="F123" s="17">
        <v>0.31</v>
      </c>
      <c r="G123" s="17">
        <v>10.97</v>
      </c>
      <c r="H123" s="17">
        <v>54.7</v>
      </c>
      <c r="I123" s="22">
        <v>0.028</v>
      </c>
      <c r="J123" s="17"/>
      <c r="K123" s="17"/>
      <c r="L123" s="19">
        <v>0.31</v>
      </c>
      <c r="M123" s="17">
        <v>9.52</v>
      </c>
      <c r="N123" s="17">
        <v>33.6</v>
      </c>
      <c r="O123" s="17">
        <v>10.48</v>
      </c>
      <c r="P123" s="17">
        <v>604</v>
      </c>
    </row>
    <row r="124" spans="1:16" ht="24" customHeight="1">
      <c r="A124" s="17">
        <v>639</v>
      </c>
      <c r="B124" s="34" t="s">
        <v>25</v>
      </c>
      <c r="C124" s="35"/>
      <c r="D124" s="17">
        <v>200</v>
      </c>
      <c r="E124" s="18">
        <v>0.3</v>
      </c>
      <c r="F124" s="17"/>
      <c r="G124" s="17">
        <v>4.2</v>
      </c>
      <c r="H124" s="17">
        <v>87</v>
      </c>
      <c r="I124" s="20">
        <v>0.025</v>
      </c>
      <c r="J124" s="17">
        <v>1.4</v>
      </c>
      <c r="K124" s="17">
        <v>0.088</v>
      </c>
      <c r="L124" s="17"/>
      <c r="M124" s="17">
        <v>49.23</v>
      </c>
      <c r="N124" s="17">
        <v>19.25</v>
      </c>
      <c r="O124" s="17">
        <v>15</v>
      </c>
      <c r="P124" s="17">
        <v>3.75</v>
      </c>
    </row>
    <row r="125" spans="1:16" ht="21" customHeight="1">
      <c r="A125" s="17"/>
      <c r="B125" s="34" t="s">
        <v>6</v>
      </c>
      <c r="C125" s="35"/>
      <c r="D125" s="17"/>
      <c r="E125" s="13">
        <f aca="true" t="shared" si="13" ref="E125:P125">SUM(E118:E124)</f>
        <v>27.319999999999997</v>
      </c>
      <c r="F125" s="14">
        <f t="shared" si="13"/>
        <v>29.139999999999997</v>
      </c>
      <c r="G125" s="13">
        <f t="shared" si="13"/>
        <v>111.22000000000001</v>
      </c>
      <c r="H125" s="13">
        <f t="shared" si="13"/>
        <v>794.4000000000001</v>
      </c>
      <c r="I125" s="17">
        <f t="shared" si="13"/>
        <v>0.47400000000000003</v>
      </c>
      <c r="J125" s="13">
        <f t="shared" si="13"/>
        <v>30.98</v>
      </c>
      <c r="K125" s="13">
        <f t="shared" si="13"/>
        <v>0.274</v>
      </c>
      <c r="L125" s="13">
        <f t="shared" si="13"/>
        <v>2.4693</v>
      </c>
      <c r="M125" s="13">
        <f t="shared" si="13"/>
        <v>253.26000000000002</v>
      </c>
      <c r="N125" s="17">
        <f t="shared" si="13"/>
        <v>568.0500000000001</v>
      </c>
      <c r="O125" s="17">
        <f t="shared" si="13"/>
        <v>89.47</v>
      </c>
      <c r="P125" s="17">
        <f t="shared" si="13"/>
        <v>4378.85</v>
      </c>
    </row>
    <row r="126" spans="1:16" ht="29.25" customHeight="1">
      <c r="A126" s="17"/>
      <c r="B126" s="38" t="s">
        <v>7</v>
      </c>
      <c r="C126" s="39"/>
      <c r="D126" s="17"/>
      <c r="E126" s="13">
        <f aca="true" t="shared" si="14" ref="E126:P126">E116+E125</f>
        <v>47.11999999999999</v>
      </c>
      <c r="F126" s="14">
        <f t="shared" si="14"/>
        <v>49.599999999999994</v>
      </c>
      <c r="G126" s="13">
        <f t="shared" si="14"/>
        <v>195.65000000000003</v>
      </c>
      <c r="H126" s="13">
        <f t="shared" si="14"/>
        <v>1375.75</v>
      </c>
      <c r="I126" s="17">
        <f t="shared" si="14"/>
        <v>0.9520000000000001</v>
      </c>
      <c r="J126" s="13">
        <f t="shared" si="14"/>
        <v>47.760000000000005</v>
      </c>
      <c r="K126" s="13">
        <f t="shared" si="14"/>
        <v>0.43100000000000005</v>
      </c>
      <c r="L126" s="13">
        <f t="shared" si="14"/>
        <v>5.9833</v>
      </c>
      <c r="M126" s="13">
        <f t="shared" si="14"/>
        <v>638.5200000000001</v>
      </c>
      <c r="N126" s="17">
        <f t="shared" si="14"/>
        <v>1168.85</v>
      </c>
      <c r="O126" s="17">
        <f t="shared" si="14"/>
        <v>166.09</v>
      </c>
      <c r="P126" s="17">
        <f t="shared" si="14"/>
        <v>9047.25</v>
      </c>
    </row>
    <row r="127" ht="17.25" customHeight="1">
      <c r="A127" s="8" t="s">
        <v>55</v>
      </c>
    </row>
    <row r="128" ht="16.5" customHeight="1">
      <c r="A128" s="8" t="s">
        <v>57</v>
      </c>
    </row>
    <row r="129" ht="14.25" customHeight="1">
      <c r="A129" s="8" t="s">
        <v>59</v>
      </c>
    </row>
    <row r="130" ht="12.75" customHeight="1">
      <c r="A130" s="8" t="s">
        <v>44</v>
      </c>
    </row>
    <row r="131" spans="1:16" ht="24" customHeight="1">
      <c r="A131" s="52" t="s">
        <v>27</v>
      </c>
      <c r="B131" s="40" t="s">
        <v>28</v>
      </c>
      <c r="C131" s="41"/>
      <c r="D131" s="53" t="s">
        <v>63</v>
      </c>
      <c r="E131" s="55" t="s">
        <v>29</v>
      </c>
      <c r="F131" s="55"/>
      <c r="G131" s="55"/>
      <c r="H131" s="53" t="s">
        <v>64</v>
      </c>
      <c r="I131" s="55" t="s">
        <v>30</v>
      </c>
      <c r="J131" s="55"/>
      <c r="K131" s="55"/>
      <c r="L131" s="55"/>
      <c r="M131" s="55" t="s">
        <v>31</v>
      </c>
      <c r="N131" s="55"/>
      <c r="O131" s="55"/>
      <c r="P131" s="56"/>
    </row>
    <row r="132" spans="1:16" ht="24" customHeight="1">
      <c r="A132" s="52"/>
      <c r="B132" s="42"/>
      <c r="C132" s="43"/>
      <c r="D132" s="54"/>
      <c r="E132" s="13" t="s">
        <v>2</v>
      </c>
      <c r="F132" s="14" t="s">
        <v>3</v>
      </c>
      <c r="G132" s="13" t="s">
        <v>4</v>
      </c>
      <c r="H132" s="54"/>
      <c r="I132" s="13" t="s">
        <v>53</v>
      </c>
      <c r="J132" s="13" t="s">
        <v>32</v>
      </c>
      <c r="K132" s="13" t="s">
        <v>33</v>
      </c>
      <c r="L132" s="13" t="s">
        <v>34</v>
      </c>
      <c r="M132" s="13" t="s">
        <v>35</v>
      </c>
      <c r="N132" s="15" t="s">
        <v>36</v>
      </c>
      <c r="O132" s="16" t="s">
        <v>37</v>
      </c>
      <c r="P132" s="15" t="s">
        <v>38</v>
      </c>
    </row>
    <row r="133" spans="1:16" ht="24" customHeight="1">
      <c r="A133" s="46" t="s">
        <v>39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</row>
    <row r="134" spans="1:16" ht="24" customHeight="1">
      <c r="A134" s="17"/>
      <c r="B134" s="44" t="s">
        <v>0</v>
      </c>
      <c r="C134" s="45"/>
      <c r="D134" s="13" t="s">
        <v>1</v>
      </c>
      <c r="E134" s="13" t="s">
        <v>2</v>
      </c>
      <c r="F134" s="14" t="s">
        <v>3</v>
      </c>
      <c r="G134" s="13" t="s">
        <v>4</v>
      </c>
      <c r="H134" s="13" t="s">
        <v>5</v>
      </c>
      <c r="I134" s="13" t="s">
        <v>53</v>
      </c>
      <c r="J134" s="13" t="s">
        <v>32</v>
      </c>
      <c r="K134" s="13" t="s">
        <v>33</v>
      </c>
      <c r="L134" s="13" t="s">
        <v>34</v>
      </c>
      <c r="M134" s="13" t="s">
        <v>35</v>
      </c>
      <c r="N134" s="15" t="s">
        <v>36</v>
      </c>
      <c r="O134" s="16" t="s">
        <v>37</v>
      </c>
      <c r="P134" s="15" t="s">
        <v>38</v>
      </c>
    </row>
    <row r="135" spans="1:16" ht="24" customHeight="1">
      <c r="A135" s="17">
        <v>1</v>
      </c>
      <c r="B135" s="34" t="s">
        <v>91</v>
      </c>
      <c r="C135" s="35"/>
      <c r="D135" s="17">
        <v>25</v>
      </c>
      <c r="E135" s="18">
        <v>2.1</v>
      </c>
      <c r="F135" s="17">
        <v>7</v>
      </c>
      <c r="G135" s="17">
        <v>9</v>
      </c>
      <c r="H135" s="17">
        <v>115</v>
      </c>
      <c r="I135" s="20">
        <v>0.048</v>
      </c>
      <c r="J135" s="17">
        <v>0.8</v>
      </c>
      <c r="K135" s="17">
        <v>0.03</v>
      </c>
      <c r="L135" s="17">
        <v>3.088</v>
      </c>
      <c r="M135" s="17">
        <v>17.65</v>
      </c>
      <c r="N135" s="17">
        <v>14.43</v>
      </c>
      <c r="O135" s="17">
        <v>5.67</v>
      </c>
      <c r="P135" s="17">
        <v>306.4</v>
      </c>
    </row>
    <row r="136" spans="1:16" ht="24" customHeight="1">
      <c r="A136" s="17">
        <v>302</v>
      </c>
      <c r="B136" s="34" t="s">
        <v>92</v>
      </c>
      <c r="C136" s="35"/>
      <c r="D136" s="17">
        <v>250</v>
      </c>
      <c r="E136" s="18">
        <v>6.6</v>
      </c>
      <c r="F136" s="17">
        <v>6.9</v>
      </c>
      <c r="G136" s="17">
        <v>28.3</v>
      </c>
      <c r="H136" s="17">
        <v>126</v>
      </c>
      <c r="I136" s="20">
        <v>0.05</v>
      </c>
      <c r="J136" s="17">
        <v>1.875</v>
      </c>
      <c r="K136" s="17">
        <v>0.033</v>
      </c>
      <c r="L136" s="17">
        <v>0.337</v>
      </c>
      <c r="M136" s="17">
        <v>157.8</v>
      </c>
      <c r="N136" s="17">
        <v>161.7</v>
      </c>
      <c r="O136" s="17">
        <v>16.85</v>
      </c>
      <c r="P136" s="17">
        <v>428.25</v>
      </c>
    </row>
    <row r="137" spans="1:16" ht="24" customHeight="1">
      <c r="A137" s="17"/>
      <c r="B137" s="34" t="s">
        <v>26</v>
      </c>
      <c r="C137" s="35"/>
      <c r="D137" s="17">
        <v>23</v>
      </c>
      <c r="E137" s="18">
        <v>1.8</v>
      </c>
      <c r="F137" s="17">
        <v>0.22</v>
      </c>
      <c r="G137" s="17">
        <v>10.42</v>
      </c>
      <c r="H137" s="17">
        <v>46.25</v>
      </c>
      <c r="I137" s="20">
        <v>0.037</v>
      </c>
      <c r="J137" s="17"/>
      <c r="K137" s="17"/>
      <c r="L137" s="17">
        <v>0.225</v>
      </c>
      <c r="M137" s="17">
        <v>6.5</v>
      </c>
      <c r="N137" s="17">
        <v>20.75</v>
      </c>
      <c r="O137" s="17">
        <v>7.75</v>
      </c>
      <c r="P137" s="17">
        <v>331.7</v>
      </c>
    </row>
    <row r="138" spans="1:16" ht="24" customHeight="1">
      <c r="A138" s="17"/>
      <c r="B138" s="34" t="s">
        <v>9</v>
      </c>
      <c r="C138" s="35"/>
      <c r="D138" s="17">
        <v>20</v>
      </c>
      <c r="E138" s="18">
        <v>1.11</v>
      </c>
      <c r="F138" s="17">
        <v>0.21</v>
      </c>
      <c r="G138" s="17">
        <v>8.65</v>
      </c>
      <c r="H138" s="17">
        <v>39.8</v>
      </c>
      <c r="I138" s="20">
        <v>0.02</v>
      </c>
      <c r="J138" s="17"/>
      <c r="K138" s="17"/>
      <c r="L138" s="17">
        <v>0.22</v>
      </c>
      <c r="M138" s="17">
        <v>6.8</v>
      </c>
      <c r="N138" s="17">
        <v>24</v>
      </c>
      <c r="O138" s="17">
        <v>8.2</v>
      </c>
      <c r="P138" s="17">
        <v>431.4</v>
      </c>
    </row>
    <row r="139" spans="1:16" ht="24" customHeight="1">
      <c r="A139" s="17"/>
      <c r="B139" s="36" t="s">
        <v>93</v>
      </c>
      <c r="C139" s="37"/>
      <c r="D139" s="17">
        <v>30</v>
      </c>
      <c r="E139" s="18">
        <v>1.92</v>
      </c>
      <c r="F139" s="17">
        <v>3.39</v>
      </c>
      <c r="G139" s="17">
        <v>16</v>
      </c>
      <c r="H139" s="17">
        <v>105.2</v>
      </c>
      <c r="I139" s="20">
        <v>0.04</v>
      </c>
      <c r="J139" s="17">
        <v>1.01</v>
      </c>
      <c r="K139" s="17">
        <v>0.004</v>
      </c>
      <c r="L139" s="17">
        <v>0.328</v>
      </c>
      <c r="M139" s="17">
        <v>9.96</v>
      </c>
      <c r="N139" s="17">
        <v>28.62</v>
      </c>
      <c r="O139" s="17">
        <v>5.05</v>
      </c>
      <c r="P139" s="17">
        <v>206</v>
      </c>
    </row>
    <row r="140" spans="1:16" ht="24" customHeight="1">
      <c r="A140" s="17">
        <v>692</v>
      </c>
      <c r="B140" s="34" t="s">
        <v>22</v>
      </c>
      <c r="C140" s="35"/>
      <c r="D140" s="17">
        <v>200</v>
      </c>
      <c r="E140" s="18">
        <v>2.5</v>
      </c>
      <c r="F140" s="17">
        <v>3.6</v>
      </c>
      <c r="G140" s="17">
        <v>26.7</v>
      </c>
      <c r="H140" s="17">
        <v>152</v>
      </c>
      <c r="I140" s="20">
        <v>0.044</v>
      </c>
      <c r="J140" s="17">
        <v>0.5</v>
      </c>
      <c r="K140" s="17">
        <v>0.02</v>
      </c>
      <c r="L140" s="17">
        <v>0.09</v>
      </c>
      <c r="M140" s="17">
        <v>220.72</v>
      </c>
      <c r="N140" s="17">
        <v>120.84</v>
      </c>
      <c r="O140" s="17">
        <v>17.6</v>
      </c>
      <c r="P140" s="17">
        <v>535</v>
      </c>
    </row>
    <row r="141" spans="1:16" ht="24" customHeight="1">
      <c r="A141" s="17"/>
      <c r="B141" s="34" t="s">
        <v>6</v>
      </c>
      <c r="C141" s="35"/>
      <c r="D141" s="17"/>
      <c r="E141" s="13">
        <f aca="true" t="shared" si="15" ref="E141:P141">SUM(E135:E140)</f>
        <v>16.03</v>
      </c>
      <c r="F141" s="14">
        <f t="shared" si="15"/>
        <v>21.320000000000004</v>
      </c>
      <c r="G141" s="13">
        <f t="shared" si="15"/>
        <v>99.07000000000001</v>
      </c>
      <c r="H141" s="13">
        <f t="shared" si="15"/>
        <v>584.25</v>
      </c>
      <c r="I141" s="17">
        <f t="shared" si="15"/>
        <v>0.239</v>
      </c>
      <c r="J141" s="13">
        <f t="shared" si="15"/>
        <v>4.185</v>
      </c>
      <c r="K141" s="13">
        <f t="shared" si="15"/>
        <v>0.08700000000000001</v>
      </c>
      <c r="L141" s="13">
        <f t="shared" si="15"/>
        <v>4.288</v>
      </c>
      <c r="M141" s="13">
        <f t="shared" si="15"/>
        <v>419.43000000000006</v>
      </c>
      <c r="N141" s="17">
        <f t="shared" si="15"/>
        <v>370.34000000000003</v>
      </c>
      <c r="O141" s="17">
        <f t="shared" si="15"/>
        <v>61.12</v>
      </c>
      <c r="P141" s="17">
        <f t="shared" si="15"/>
        <v>2238.75</v>
      </c>
    </row>
    <row r="142" spans="1:16" ht="16.5" customHeight="1">
      <c r="A142" s="46" t="s">
        <v>40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1:16" ht="21" customHeight="1">
      <c r="A143" s="17"/>
      <c r="B143" s="34" t="s">
        <v>94</v>
      </c>
      <c r="C143" s="35"/>
      <c r="D143" s="17">
        <v>100</v>
      </c>
      <c r="E143" s="18">
        <v>0.8</v>
      </c>
      <c r="F143" s="17"/>
      <c r="G143" s="17">
        <v>3</v>
      </c>
      <c r="H143" s="17">
        <v>33</v>
      </c>
      <c r="I143" s="20">
        <v>0.018</v>
      </c>
      <c r="J143" s="17">
        <v>6</v>
      </c>
      <c r="K143" s="17">
        <v>0.036</v>
      </c>
      <c r="L143" s="17">
        <v>0.06</v>
      </c>
      <c r="M143" s="17">
        <v>13.8</v>
      </c>
      <c r="N143" s="17">
        <v>25.2</v>
      </c>
      <c r="O143" s="17">
        <v>3.4</v>
      </c>
      <c r="P143" s="17">
        <v>210</v>
      </c>
    </row>
    <row r="144" spans="1:16" ht="20.25" customHeight="1">
      <c r="A144" s="17">
        <v>135</v>
      </c>
      <c r="B144" s="34" t="s">
        <v>95</v>
      </c>
      <c r="C144" s="35"/>
      <c r="D144" s="17">
        <v>250</v>
      </c>
      <c r="E144" s="18">
        <v>2.96</v>
      </c>
      <c r="F144" s="17">
        <v>5.62</v>
      </c>
      <c r="G144" s="17">
        <v>9.02</v>
      </c>
      <c r="H144" s="17">
        <v>98</v>
      </c>
      <c r="I144" s="20">
        <v>0.102</v>
      </c>
      <c r="J144" s="17">
        <v>6.85</v>
      </c>
      <c r="K144" s="17">
        <v>0.131</v>
      </c>
      <c r="L144" s="17">
        <v>0.201</v>
      </c>
      <c r="M144" s="17">
        <v>9.05</v>
      </c>
      <c r="N144" s="17">
        <v>60.72</v>
      </c>
      <c r="O144" s="17">
        <v>19.03</v>
      </c>
      <c r="P144" s="17">
        <v>840</v>
      </c>
    </row>
    <row r="145" spans="1:16" ht="24" customHeight="1">
      <c r="A145" s="17">
        <v>518</v>
      </c>
      <c r="B145" s="36" t="s">
        <v>10</v>
      </c>
      <c r="C145" s="37"/>
      <c r="D145" s="17">
        <v>150</v>
      </c>
      <c r="E145" s="18">
        <v>3</v>
      </c>
      <c r="F145" s="17">
        <v>5.15</v>
      </c>
      <c r="G145" s="17">
        <v>17.3</v>
      </c>
      <c r="H145" s="17">
        <v>126.2</v>
      </c>
      <c r="I145" s="20">
        <v>0.057</v>
      </c>
      <c r="J145" s="17">
        <v>8.1</v>
      </c>
      <c r="K145" s="17">
        <v>0.047</v>
      </c>
      <c r="L145" s="17">
        <v>0.163</v>
      </c>
      <c r="M145" s="17">
        <v>13.05</v>
      </c>
      <c r="N145" s="17">
        <v>75.69</v>
      </c>
      <c r="O145" s="17">
        <v>13</v>
      </c>
      <c r="P145" s="17">
        <v>513</v>
      </c>
    </row>
    <row r="146" spans="1:16" ht="20.25" customHeight="1">
      <c r="A146" s="17">
        <v>463</v>
      </c>
      <c r="B146" s="34" t="s">
        <v>96</v>
      </c>
      <c r="C146" s="35"/>
      <c r="D146" s="17">
        <v>75</v>
      </c>
      <c r="E146" s="18">
        <v>9.22</v>
      </c>
      <c r="F146" s="17">
        <v>10.97</v>
      </c>
      <c r="G146" s="17">
        <v>10.35</v>
      </c>
      <c r="H146" s="17">
        <v>197</v>
      </c>
      <c r="I146" s="20">
        <v>0.09</v>
      </c>
      <c r="J146" s="17">
        <v>1.905</v>
      </c>
      <c r="K146" s="17">
        <v>0.063</v>
      </c>
      <c r="L146" s="17">
        <v>0.343</v>
      </c>
      <c r="M146" s="17">
        <v>38.81</v>
      </c>
      <c r="N146" s="17">
        <v>138.7</v>
      </c>
      <c r="O146" s="17">
        <v>10.81</v>
      </c>
      <c r="P146" s="17">
        <v>821</v>
      </c>
    </row>
    <row r="147" spans="1:16" ht="22.5" customHeight="1">
      <c r="A147" s="17"/>
      <c r="B147" s="34" t="s">
        <v>8</v>
      </c>
      <c r="C147" s="35"/>
      <c r="D147" s="17">
        <v>52</v>
      </c>
      <c r="E147" s="18">
        <v>5.06</v>
      </c>
      <c r="F147" s="17">
        <v>0.28</v>
      </c>
      <c r="G147" s="17">
        <v>23.15</v>
      </c>
      <c r="H147" s="17">
        <v>108.2</v>
      </c>
      <c r="I147" s="20">
        <v>0.075</v>
      </c>
      <c r="J147" s="17"/>
      <c r="K147" s="17"/>
      <c r="L147" s="17">
        <v>0.503</v>
      </c>
      <c r="M147" s="17">
        <v>13</v>
      </c>
      <c r="N147" s="17">
        <v>41.5</v>
      </c>
      <c r="O147" s="17">
        <v>15.5</v>
      </c>
      <c r="P147" s="17">
        <v>750</v>
      </c>
    </row>
    <row r="148" spans="1:16" ht="20.25" customHeight="1">
      <c r="A148" s="17"/>
      <c r="B148" s="34" t="s">
        <v>9</v>
      </c>
      <c r="C148" s="35"/>
      <c r="D148" s="17">
        <v>28</v>
      </c>
      <c r="E148" s="18">
        <v>1.56</v>
      </c>
      <c r="F148" s="17">
        <v>0.31</v>
      </c>
      <c r="G148" s="17">
        <v>10.97</v>
      </c>
      <c r="H148" s="17">
        <v>54.7</v>
      </c>
      <c r="I148" s="22">
        <v>0.028</v>
      </c>
      <c r="J148" s="17"/>
      <c r="K148" s="17"/>
      <c r="L148" s="19">
        <v>0.31</v>
      </c>
      <c r="M148" s="17">
        <v>9.52</v>
      </c>
      <c r="N148" s="17">
        <v>33.6</v>
      </c>
      <c r="O148" s="17">
        <v>10.48</v>
      </c>
      <c r="P148" s="17">
        <v>604</v>
      </c>
    </row>
    <row r="149" spans="1:16" ht="24" customHeight="1">
      <c r="A149" s="17"/>
      <c r="B149" s="34" t="s">
        <v>79</v>
      </c>
      <c r="C149" s="35"/>
      <c r="D149" s="17">
        <v>225</v>
      </c>
      <c r="E149" s="18">
        <v>5.88</v>
      </c>
      <c r="F149" s="17">
        <v>3.14</v>
      </c>
      <c r="G149" s="17">
        <v>19.55</v>
      </c>
      <c r="H149" s="17">
        <v>162.2</v>
      </c>
      <c r="I149" s="20">
        <v>0.054</v>
      </c>
      <c r="J149" s="17">
        <v>1.26</v>
      </c>
      <c r="K149" s="17">
        <v>0.036</v>
      </c>
      <c r="L149" s="17"/>
      <c r="M149" s="17">
        <v>266</v>
      </c>
      <c r="N149" s="17">
        <v>171</v>
      </c>
      <c r="O149" s="17">
        <v>20.2</v>
      </c>
      <c r="P149" s="17">
        <v>0.18</v>
      </c>
    </row>
    <row r="150" spans="1:16" ht="18.75" customHeight="1">
      <c r="A150" s="17"/>
      <c r="B150" s="34" t="s">
        <v>70</v>
      </c>
      <c r="C150" s="35"/>
      <c r="D150" s="15">
        <v>100</v>
      </c>
      <c r="E150" s="21">
        <v>0.7</v>
      </c>
      <c r="F150" s="19"/>
      <c r="G150" s="21">
        <v>9.9</v>
      </c>
      <c r="H150" s="21">
        <v>42</v>
      </c>
      <c r="I150" s="22">
        <v>0.01</v>
      </c>
      <c r="J150" s="21">
        <v>7</v>
      </c>
      <c r="K150" s="17">
        <v>0.02</v>
      </c>
      <c r="L150" s="21"/>
      <c r="M150" s="21">
        <v>16</v>
      </c>
      <c r="N150" s="17">
        <v>11</v>
      </c>
      <c r="O150" s="17">
        <v>9</v>
      </c>
      <c r="P150" s="17">
        <v>800</v>
      </c>
    </row>
    <row r="151" spans="1:16" ht="15.75" customHeight="1">
      <c r="A151" s="17"/>
      <c r="B151" s="34" t="s">
        <v>6</v>
      </c>
      <c r="C151" s="35"/>
      <c r="D151" s="17"/>
      <c r="E151" s="13">
        <f aca="true" t="shared" si="16" ref="E151:P151">SUM(E143:E150)</f>
        <v>29.179999999999996</v>
      </c>
      <c r="F151" s="14">
        <f t="shared" si="16"/>
        <v>25.470000000000002</v>
      </c>
      <c r="G151" s="13">
        <f t="shared" si="16"/>
        <v>103.24000000000001</v>
      </c>
      <c r="H151" s="13">
        <f t="shared" si="16"/>
        <v>821.3</v>
      </c>
      <c r="I151" s="17">
        <f t="shared" si="16"/>
        <v>0.43400000000000005</v>
      </c>
      <c r="J151" s="13">
        <f t="shared" si="16"/>
        <v>31.115000000000002</v>
      </c>
      <c r="K151" s="13">
        <f t="shared" si="16"/>
        <v>0.333</v>
      </c>
      <c r="L151" s="13">
        <f t="shared" si="16"/>
        <v>1.58</v>
      </c>
      <c r="M151" s="13">
        <f t="shared" si="16"/>
        <v>379.23</v>
      </c>
      <c r="N151" s="17">
        <f t="shared" si="16"/>
        <v>557.4100000000001</v>
      </c>
      <c r="O151" s="17">
        <f t="shared" si="16"/>
        <v>101.42</v>
      </c>
      <c r="P151" s="17">
        <f t="shared" si="16"/>
        <v>4538.18</v>
      </c>
    </row>
    <row r="152" spans="1:16" ht="19.5" customHeight="1">
      <c r="A152" s="17"/>
      <c r="B152" s="38" t="s">
        <v>7</v>
      </c>
      <c r="C152" s="39"/>
      <c r="D152" s="17"/>
      <c r="E152" s="13">
        <f aca="true" t="shared" si="17" ref="E152:P152">E141+E151</f>
        <v>45.209999999999994</v>
      </c>
      <c r="F152" s="14">
        <f t="shared" si="17"/>
        <v>46.790000000000006</v>
      </c>
      <c r="G152" s="13">
        <f t="shared" si="17"/>
        <v>202.31</v>
      </c>
      <c r="H152" s="13">
        <f t="shared" si="17"/>
        <v>1405.55</v>
      </c>
      <c r="I152" s="17">
        <f t="shared" si="17"/>
        <v>0.673</v>
      </c>
      <c r="J152" s="13">
        <f t="shared" si="17"/>
        <v>35.300000000000004</v>
      </c>
      <c r="K152" s="13">
        <f t="shared" si="17"/>
        <v>0.42000000000000004</v>
      </c>
      <c r="L152" s="13">
        <f t="shared" si="17"/>
        <v>5.868</v>
      </c>
      <c r="M152" s="13">
        <f t="shared" si="17"/>
        <v>798.6600000000001</v>
      </c>
      <c r="N152" s="17">
        <f t="shared" si="17"/>
        <v>927.7500000000001</v>
      </c>
      <c r="O152" s="17">
        <f t="shared" si="17"/>
        <v>162.54</v>
      </c>
      <c r="P152" s="17">
        <f t="shared" si="17"/>
        <v>6776.93</v>
      </c>
    </row>
    <row r="153" spans="1:14" ht="12.75">
      <c r="A153" s="7"/>
      <c r="B153" s="1"/>
      <c r="C153" s="3"/>
      <c r="D153" s="1"/>
      <c r="E153" s="2"/>
      <c r="F153" s="10"/>
      <c r="G153" s="2"/>
      <c r="H153" s="2"/>
      <c r="I153" s="1"/>
      <c r="J153" s="2"/>
      <c r="K153" s="2"/>
      <c r="L153" s="2"/>
      <c r="M153" s="2"/>
      <c r="N153" s="1"/>
    </row>
    <row r="154" spans="1:14" ht="12.75">
      <c r="A154" s="7"/>
      <c r="B154" s="1"/>
      <c r="C154" s="3"/>
      <c r="D154" s="1"/>
      <c r="E154" s="2"/>
      <c r="F154" s="10"/>
      <c r="G154" s="2"/>
      <c r="H154" s="2"/>
      <c r="I154" s="1"/>
      <c r="J154" s="2"/>
      <c r="K154" s="2"/>
      <c r="L154" s="2"/>
      <c r="M154" s="2"/>
      <c r="N154" s="1"/>
    </row>
    <row r="155" ht="12.75">
      <c r="A155" s="8" t="s">
        <v>45</v>
      </c>
    </row>
    <row r="156" ht="12.75">
      <c r="A156" s="8" t="s">
        <v>57</v>
      </c>
    </row>
    <row r="157" ht="12.75">
      <c r="A157" s="8" t="s">
        <v>59</v>
      </c>
    </row>
    <row r="158" ht="12.75">
      <c r="A158" s="8" t="s">
        <v>44</v>
      </c>
    </row>
    <row r="159" spans="1:16" ht="24" customHeight="1">
      <c r="A159" s="52" t="s">
        <v>27</v>
      </c>
      <c r="B159" s="40" t="s">
        <v>28</v>
      </c>
      <c r="C159" s="41"/>
      <c r="D159" s="53" t="s">
        <v>63</v>
      </c>
      <c r="E159" s="55" t="s">
        <v>29</v>
      </c>
      <c r="F159" s="55"/>
      <c r="G159" s="55"/>
      <c r="H159" s="53" t="s">
        <v>64</v>
      </c>
      <c r="I159" s="55" t="s">
        <v>30</v>
      </c>
      <c r="J159" s="55"/>
      <c r="K159" s="55"/>
      <c r="L159" s="55"/>
      <c r="M159" s="55" t="s">
        <v>31</v>
      </c>
      <c r="N159" s="55"/>
      <c r="O159" s="55"/>
      <c r="P159" s="56"/>
    </row>
    <row r="160" spans="1:16" ht="24" customHeight="1">
      <c r="A160" s="52"/>
      <c r="B160" s="42"/>
      <c r="C160" s="43"/>
      <c r="D160" s="54"/>
      <c r="E160" s="13" t="s">
        <v>2</v>
      </c>
      <c r="F160" s="14" t="s">
        <v>3</v>
      </c>
      <c r="G160" s="13" t="s">
        <v>4</v>
      </c>
      <c r="H160" s="54"/>
      <c r="I160" s="13" t="s">
        <v>53</v>
      </c>
      <c r="J160" s="13" t="s">
        <v>32</v>
      </c>
      <c r="K160" s="13" t="s">
        <v>33</v>
      </c>
      <c r="L160" s="13" t="s">
        <v>34</v>
      </c>
      <c r="M160" s="13" t="s">
        <v>35</v>
      </c>
      <c r="N160" s="15" t="s">
        <v>36</v>
      </c>
      <c r="O160" s="16" t="s">
        <v>37</v>
      </c>
      <c r="P160" s="15" t="s">
        <v>38</v>
      </c>
    </row>
    <row r="161" spans="1:16" ht="24" customHeight="1">
      <c r="A161" s="46" t="s">
        <v>39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</row>
    <row r="162" spans="1:16" ht="24" customHeight="1">
      <c r="A162" s="17">
        <v>6</v>
      </c>
      <c r="B162" s="36" t="s">
        <v>97</v>
      </c>
      <c r="C162" s="37"/>
      <c r="D162" s="17">
        <v>45</v>
      </c>
      <c r="E162" s="18">
        <v>3.6</v>
      </c>
      <c r="F162" s="17">
        <v>8.2</v>
      </c>
      <c r="G162" s="17">
        <v>12.2</v>
      </c>
      <c r="H162" s="17">
        <v>113.7</v>
      </c>
      <c r="I162" s="20">
        <v>0.028</v>
      </c>
      <c r="J162" s="27">
        <v>1.2</v>
      </c>
      <c r="K162" s="17">
        <v>0.059</v>
      </c>
      <c r="L162" s="17">
        <v>2.67</v>
      </c>
      <c r="M162" s="17">
        <v>11.508</v>
      </c>
      <c r="N162" s="17">
        <v>21.24</v>
      </c>
      <c r="O162" s="17">
        <v>9.96</v>
      </c>
      <c r="P162" s="17">
        <v>303.6</v>
      </c>
    </row>
    <row r="163" spans="1:16" ht="24" customHeight="1">
      <c r="A163" s="17">
        <v>161</v>
      </c>
      <c r="B163" s="34" t="s">
        <v>98</v>
      </c>
      <c r="C163" s="35"/>
      <c r="D163" s="17">
        <v>250</v>
      </c>
      <c r="E163" s="18">
        <v>5.9</v>
      </c>
      <c r="F163" s="17">
        <v>8.9</v>
      </c>
      <c r="G163" s="17">
        <v>21.7</v>
      </c>
      <c r="H163" s="17">
        <v>161</v>
      </c>
      <c r="I163" s="20">
        <v>0.09</v>
      </c>
      <c r="J163" s="17">
        <v>1.06</v>
      </c>
      <c r="K163" s="17">
        <v>0.028</v>
      </c>
      <c r="L163" s="17">
        <v>0.901</v>
      </c>
      <c r="M163" s="17">
        <v>207.62</v>
      </c>
      <c r="N163" s="17">
        <v>233.22</v>
      </c>
      <c r="O163" s="17">
        <v>20.64</v>
      </c>
      <c r="P163" s="17">
        <v>943</v>
      </c>
    </row>
    <row r="164" spans="1:16" ht="24" customHeight="1">
      <c r="A164" s="17"/>
      <c r="B164" s="34" t="s">
        <v>26</v>
      </c>
      <c r="C164" s="35"/>
      <c r="D164" s="17">
        <v>23</v>
      </c>
      <c r="E164" s="18">
        <v>1.8</v>
      </c>
      <c r="F164" s="17">
        <v>0.22</v>
      </c>
      <c r="G164" s="17">
        <v>8.69</v>
      </c>
      <c r="H164" s="17">
        <v>39.37</v>
      </c>
      <c r="I164" s="20">
        <v>0.06</v>
      </c>
      <c r="J164" s="17"/>
      <c r="K164" s="17"/>
      <c r="L164" s="17">
        <v>0.225</v>
      </c>
      <c r="M164" s="17">
        <v>6.5</v>
      </c>
      <c r="N164" s="17">
        <v>20.75</v>
      </c>
      <c r="O164" s="17">
        <v>7.75</v>
      </c>
      <c r="P164" s="17">
        <v>331.7</v>
      </c>
    </row>
    <row r="165" spans="1:16" ht="24" customHeight="1">
      <c r="A165" s="17"/>
      <c r="B165" s="34" t="s">
        <v>9</v>
      </c>
      <c r="C165" s="35"/>
      <c r="D165" s="17">
        <v>20</v>
      </c>
      <c r="E165" s="18">
        <v>1.11</v>
      </c>
      <c r="F165" s="17">
        <v>0.21</v>
      </c>
      <c r="G165" s="17">
        <v>8.65</v>
      </c>
      <c r="H165" s="17">
        <v>39.8</v>
      </c>
      <c r="I165" s="20">
        <v>0.02</v>
      </c>
      <c r="J165" s="17"/>
      <c r="K165" s="17"/>
      <c r="L165" s="17">
        <v>0.22</v>
      </c>
      <c r="M165" s="17">
        <v>6.8</v>
      </c>
      <c r="N165" s="17">
        <v>24</v>
      </c>
      <c r="O165" s="17">
        <v>8.2</v>
      </c>
      <c r="P165" s="17">
        <v>431.4</v>
      </c>
    </row>
    <row r="166" spans="1:16" ht="24" customHeight="1">
      <c r="A166" s="17"/>
      <c r="B166" s="34" t="s">
        <v>99</v>
      </c>
      <c r="C166" s="35"/>
      <c r="D166" s="17">
        <v>225</v>
      </c>
      <c r="E166" s="18">
        <v>5.88</v>
      </c>
      <c r="F166" s="17">
        <v>3.14</v>
      </c>
      <c r="G166" s="17">
        <v>24.55</v>
      </c>
      <c r="H166" s="17">
        <v>162.2</v>
      </c>
      <c r="I166" s="22">
        <v>0.054</v>
      </c>
      <c r="J166" s="17">
        <v>1.26</v>
      </c>
      <c r="K166" s="17">
        <v>0.036</v>
      </c>
      <c r="L166" s="17"/>
      <c r="M166" s="17">
        <v>216</v>
      </c>
      <c r="N166" s="17">
        <v>171</v>
      </c>
      <c r="O166" s="17">
        <v>25.2</v>
      </c>
      <c r="P166" s="17">
        <v>0.18</v>
      </c>
    </row>
    <row r="167" spans="1:16" ht="24" customHeight="1">
      <c r="A167" s="17"/>
      <c r="B167" s="34" t="s">
        <v>80</v>
      </c>
      <c r="C167" s="35"/>
      <c r="D167" s="15">
        <v>100</v>
      </c>
      <c r="E167" s="21">
        <v>0.7</v>
      </c>
      <c r="F167" s="19"/>
      <c r="G167" s="21">
        <v>9.9</v>
      </c>
      <c r="H167" s="21">
        <v>42</v>
      </c>
      <c r="I167" s="22">
        <v>0.01</v>
      </c>
      <c r="J167" s="21">
        <v>7</v>
      </c>
      <c r="K167" s="17">
        <v>0.02</v>
      </c>
      <c r="L167" s="21"/>
      <c r="M167" s="21">
        <v>16</v>
      </c>
      <c r="N167" s="17">
        <v>11</v>
      </c>
      <c r="O167" s="17">
        <v>9</v>
      </c>
      <c r="P167" s="17">
        <v>800</v>
      </c>
    </row>
    <row r="168" spans="1:16" ht="24" customHeight="1">
      <c r="A168" s="17"/>
      <c r="B168" s="34" t="s">
        <v>6</v>
      </c>
      <c r="C168" s="35"/>
      <c r="D168" s="17">
        <f aca="true" t="shared" si="18" ref="D168:P168">SUM(D162:D167)</f>
        <v>663</v>
      </c>
      <c r="E168" s="28">
        <f t="shared" si="18"/>
        <v>18.99</v>
      </c>
      <c r="F168" s="14">
        <f t="shared" si="18"/>
        <v>20.67</v>
      </c>
      <c r="G168" s="13">
        <f t="shared" si="18"/>
        <v>85.69</v>
      </c>
      <c r="H168" s="13">
        <f t="shared" si="18"/>
        <v>558.0699999999999</v>
      </c>
      <c r="I168" s="17">
        <f t="shared" si="18"/>
        <v>0.262</v>
      </c>
      <c r="J168" s="13">
        <f t="shared" si="18"/>
        <v>10.52</v>
      </c>
      <c r="K168" s="13">
        <f t="shared" si="18"/>
        <v>0.143</v>
      </c>
      <c r="L168" s="13">
        <f t="shared" si="18"/>
        <v>4.016</v>
      </c>
      <c r="M168" s="13">
        <f t="shared" si="18"/>
        <v>464.428</v>
      </c>
      <c r="N168" s="17">
        <f t="shared" si="18"/>
        <v>481.21000000000004</v>
      </c>
      <c r="O168" s="17">
        <f t="shared" si="18"/>
        <v>80.75</v>
      </c>
      <c r="P168" s="17">
        <f t="shared" si="18"/>
        <v>2809.88</v>
      </c>
    </row>
    <row r="169" spans="1:16" ht="24" customHeight="1">
      <c r="A169" s="61" t="s">
        <v>40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</row>
    <row r="170" spans="1:16" ht="24" customHeight="1">
      <c r="A170" s="17">
        <v>49</v>
      </c>
      <c r="B170" s="34" t="s">
        <v>100</v>
      </c>
      <c r="C170" s="35"/>
      <c r="D170" s="17">
        <v>60</v>
      </c>
      <c r="E170" s="18">
        <v>0.7</v>
      </c>
      <c r="F170" s="17">
        <v>3.86</v>
      </c>
      <c r="G170" s="17">
        <v>5.46</v>
      </c>
      <c r="H170" s="17">
        <v>62</v>
      </c>
      <c r="I170" s="20">
        <v>0.04</v>
      </c>
      <c r="J170" s="17">
        <v>9.74</v>
      </c>
      <c r="K170" s="17">
        <v>0.046</v>
      </c>
      <c r="L170" s="17">
        <v>1.594</v>
      </c>
      <c r="M170" s="17">
        <v>4.55</v>
      </c>
      <c r="N170" s="17">
        <v>10.34</v>
      </c>
      <c r="O170" s="17">
        <v>4.51</v>
      </c>
      <c r="P170" s="17">
        <v>224.4</v>
      </c>
    </row>
    <row r="171" spans="1:16" ht="24" customHeight="1">
      <c r="A171" s="17">
        <v>145</v>
      </c>
      <c r="B171" s="34" t="s">
        <v>101</v>
      </c>
      <c r="C171" s="35"/>
      <c r="D171" s="17">
        <v>250</v>
      </c>
      <c r="E171" s="18">
        <v>3.9</v>
      </c>
      <c r="F171" s="17">
        <v>4.6</v>
      </c>
      <c r="G171" s="17">
        <v>12.6</v>
      </c>
      <c r="H171" s="17">
        <v>116</v>
      </c>
      <c r="I171" s="20">
        <v>0.109</v>
      </c>
      <c r="J171" s="17">
        <v>5.15</v>
      </c>
      <c r="K171" s="17">
        <v>0.135</v>
      </c>
      <c r="L171" s="17">
        <v>0.259</v>
      </c>
      <c r="M171" s="17">
        <v>19.79</v>
      </c>
      <c r="N171" s="17">
        <v>65.64</v>
      </c>
      <c r="O171" s="17">
        <v>14.11</v>
      </c>
      <c r="P171" s="17">
        <v>836</v>
      </c>
    </row>
    <row r="172" spans="1:16" ht="24" customHeight="1">
      <c r="A172" s="17">
        <v>536</v>
      </c>
      <c r="B172" s="36" t="s">
        <v>103</v>
      </c>
      <c r="C172" s="37"/>
      <c r="D172" s="17">
        <v>150</v>
      </c>
      <c r="E172" s="18">
        <v>2.1</v>
      </c>
      <c r="F172" s="17">
        <v>6.45</v>
      </c>
      <c r="G172" s="17">
        <v>15.1</v>
      </c>
      <c r="H172" s="17">
        <v>132.5</v>
      </c>
      <c r="I172" s="20">
        <v>0.088</v>
      </c>
      <c r="J172" s="17">
        <v>4</v>
      </c>
      <c r="K172" s="17">
        <v>0.036</v>
      </c>
      <c r="L172" s="17">
        <v>1.541</v>
      </c>
      <c r="M172" s="17">
        <v>24.78</v>
      </c>
      <c r="N172" s="17">
        <v>30.11</v>
      </c>
      <c r="O172" s="17">
        <v>8.21</v>
      </c>
      <c r="P172" s="17">
        <v>301.8</v>
      </c>
    </row>
    <row r="173" spans="1:16" ht="24" customHeight="1">
      <c r="A173" s="17">
        <v>371</v>
      </c>
      <c r="B173" s="34" t="s">
        <v>102</v>
      </c>
      <c r="C173" s="35"/>
      <c r="D173" s="17">
        <v>75</v>
      </c>
      <c r="E173" s="18">
        <v>10.5</v>
      </c>
      <c r="F173" s="17">
        <v>7</v>
      </c>
      <c r="G173" s="17">
        <v>1.1</v>
      </c>
      <c r="H173" s="17">
        <v>99.6</v>
      </c>
      <c r="I173" s="13">
        <v>0.088</v>
      </c>
      <c r="J173" s="21">
        <v>3.6</v>
      </c>
      <c r="K173" s="21">
        <v>0.053</v>
      </c>
      <c r="L173" s="21">
        <v>1.072</v>
      </c>
      <c r="M173" s="21">
        <v>73.26</v>
      </c>
      <c r="N173" s="17">
        <v>266.8</v>
      </c>
      <c r="O173" s="17">
        <v>13.18</v>
      </c>
      <c r="P173" s="17">
        <v>727</v>
      </c>
    </row>
    <row r="174" spans="1:16" ht="24" customHeight="1">
      <c r="A174" s="17"/>
      <c r="B174" s="34" t="s">
        <v>8</v>
      </c>
      <c r="C174" s="35"/>
      <c r="D174" s="17">
        <v>52</v>
      </c>
      <c r="E174" s="18">
        <v>5.06</v>
      </c>
      <c r="F174" s="17">
        <v>0.28</v>
      </c>
      <c r="G174" s="17">
        <v>23.15</v>
      </c>
      <c r="H174" s="17">
        <v>108.2</v>
      </c>
      <c r="I174" s="20">
        <v>0.075</v>
      </c>
      <c r="J174" s="17"/>
      <c r="K174" s="17"/>
      <c r="L174" s="17">
        <v>0.503</v>
      </c>
      <c r="M174" s="17">
        <v>13</v>
      </c>
      <c r="N174" s="17">
        <v>41.5</v>
      </c>
      <c r="O174" s="17">
        <v>15.5</v>
      </c>
      <c r="P174" s="17">
        <v>750</v>
      </c>
    </row>
    <row r="175" spans="1:16" ht="24" customHeight="1">
      <c r="A175" s="17"/>
      <c r="B175" s="34" t="s">
        <v>9</v>
      </c>
      <c r="C175" s="35"/>
      <c r="D175" s="17">
        <v>28</v>
      </c>
      <c r="E175" s="18">
        <v>1.56</v>
      </c>
      <c r="F175" s="17">
        <v>0.31</v>
      </c>
      <c r="G175" s="17">
        <v>10.97</v>
      </c>
      <c r="H175" s="17">
        <v>54.7</v>
      </c>
      <c r="I175" s="22">
        <v>0.028</v>
      </c>
      <c r="J175" s="17"/>
      <c r="K175" s="17"/>
      <c r="L175" s="19">
        <v>0.31</v>
      </c>
      <c r="M175" s="17">
        <v>9.52</v>
      </c>
      <c r="N175" s="17">
        <v>33.6</v>
      </c>
      <c r="O175" s="17">
        <v>10.48</v>
      </c>
      <c r="P175" s="17">
        <v>604</v>
      </c>
    </row>
    <row r="176" spans="1:16" ht="24" customHeight="1">
      <c r="A176" s="17"/>
      <c r="B176" s="34" t="s">
        <v>86</v>
      </c>
      <c r="C176" s="35"/>
      <c r="D176" s="17">
        <v>200</v>
      </c>
      <c r="E176" s="18">
        <v>0.1</v>
      </c>
      <c r="F176" s="17"/>
      <c r="G176" s="17">
        <v>15.8</v>
      </c>
      <c r="H176" s="17">
        <v>80</v>
      </c>
      <c r="I176" s="20">
        <v>0.02</v>
      </c>
      <c r="J176" s="21">
        <v>4</v>
      </c>
      <c r="K176" s="17"/>
      <c r="L176" s="21"/>
      <c r="M176" s="21">
        <v>14</v>
      </c>
      <c r="N176" s="17">
        <v>14</v>
      </c>
      <c r="O176" s="17">
        <v>8</v>
      </c>
      <c r="P176" s="17">
        <v>600</v>
      </c>
    </row>
    <row r="177" spans="1:16" ht="24" customHeight="1">
      <c r="A177" s="17"/>
      <c r="B177" s="34" t="s">
        <v>93</v>
      </c>
      <c r="C177" s="35"/>
      <c r="D177" s="17">
        <v>30</v>
      </c>
      <c r="E177" s="18">
        <v>1.92</v>
      </c>
      <c r="F177" s="17">
        <v>3.39</v>
      </c>
      <c r="G177" s="17">
        <v>16</v>
      </c>
      <c r="H177" s="17">
        <v>105.2</v>
      </c>
      <c r="I177" s="22">
        <v>0.04</v>
      </c>
      <c r="J177" s="17">
        <v>1.01</v>
      </c>
      <c r="K177" s="17">
        <v>0.004</v>
      </c>
      <c r="L177" s="19">
        <v>0.928</v>
      </c>
      <c r="M177" s="17">
        <v>9.96</v>
      </c>
      <c r="N177" s="17">
        <v>28.62</v>
      </c>
      <c r="O177" s="17">
        <v>3.05</v>
      </c>
      <c r="P177" s="17">
        <v>306</v>
      </c>
    </row>
    <row r="178" spans="1:16" ht="16.5" customHeight="1">
      <c r="A178" s="17"/>
      <c r="B178" s="34" t="s">
        <v>6</v>
      </c>
      <c r="C178" s="35"/>
      <c r="D178" s="17"/>
      <c r="E178" s="13">
        <f>SUM(E170:E177)</f>
        <v>25.839999999999996</v>
      </c>
      <c r="F178" s="14">
        <f>SUM(F170:F177)</f>
        <v>25.89</v>
      </c>
      <c r="G178" s="13">
        <f>SUM(G170:G177)</f>
        <v>100.17999999999999</v>
      </c>
      <c r="H178" s="13">
        <f>SUM(H170:H177)</f>
        <v>758.2000000000002</v>
      </c>
      <c r="I178" s="17">
        <f aca="true" t="shared" si="19" ref="I178:P178">SUM(I170:I177)</f>
        <v>0.488</v>
      </c>
      <c r="J178" s="13">
        <f t="shared" si="19"/>
        <v>27.500000000000004</v>
      </c>
      <c r="K178" s="13">
        <f t="shared" si="19"/>
        <v>0.274</v>
      </c>
      <c r="L178" s="13">
        <f t="shared" si="19"/>
        <v>6.207</v>
      </c>
      <c r="M178" s="13">
        <f t="shared" si="19"/>
        <v>168.86</v>
      </c>
      <c r="N178" s="17">
        <f t="shared" si="19"/>
        <v>490.61</v>
      </c>
      <c r="O178" s="17">
        <f t="shared" si="19"/>
        <v>77.03999999999999</v>
      </c>
      <c r="P178" s="17">
        <f t="shared" si="19"/>
        <v>4349.2</v>
      </c>
    </row>
    <row r="179" spans="1:16" ht="16.5" customHeight="1">
      <c r="A179" s="17"/>
      <c r="B179" s="38" t="s">
        <v>7</v>
      </c>
      <c r="C179" s="39"/>
      <c r="D179" s="17"/>
      <c r="E179" s="13">
        <f aca="true" t="shared" si="20" ref="E179:P179">E168+E178</f>
        <v>44.83</v>
      </c>
      <c r="F179" s="14">
        <f t="shared" si="20"/>
        <v>46.56</v>
      </c>
      <c r="G179" s="13">
        <f t="shared" si="20"/>
        <v>185.87</v>
      </c>
      <c r="H179" s="13">
        <f t="shared" si="20"/>
        <v>1316.27</v>
      </c>
      <c r="I179" s="17">
        <f t="shared" si="20"/>
        <v>0.75</v>
      </c>
      <c r="J179" s="13">
        <f t="shared" si="20"/>
        <v>38.02</v>
      </c>
      <c r="K179" s="13">
        <f t="shared" si="20"/>
        <v>0.41700000000000004</v>
      </c>
      <c r="L179" s="13">
        <f t="shared" si="20"/>
        <v>10.222999999999999</v>
      </c>
      <c r="M179" s="13">
        <f t="shared" si="20"/>
        <v>633.288</v>
      </c>
      <c r="N179" s="17">
        <f t="shared" si="20"/>
        <v>971.82</v>
      </c>
      <c r="O179" s="17">
        <f t="shared" si="20"/>
        <v>157.79</v>
      </c>
      <c r="P179" s="17">
        <f t="shared" si="20"/>
        <v>7159.08</v>
      </c>
    </row>
    <row r="180" spans="1:13" ht="12.75">
      <c r="A180" s="1"/>
      <c r="B180" s="1"/>
      <c r="C180" s="3"/>
      <c r="D180" s="1"/>
      <c r="E180" s="2"/>
      <c r="F180" s="10"/>
      <c r="G180" s="2"/>
      <c r="H180" s="2"/>
      <c r="I180" s="1"/>
      <c r="J180" s="1"/>
      <c r="K180" s="1"/>
      <c r="L180" s="1"/>
      <c r="M180" s="1"/>
    </row>
    <row r="181" spans="1:13" ht="12.75">
      <c r="A181" s="1"/>
      <c r="B181" s="1"/>
      <c r="C181" s="3"/>
      <c r="D181" s="1"/>
      <c r="E181" s="2"/>
      <c r="F181" s="10"/>
      <c r="G181" s="2"/>
      <c r="H181" s="2"/>
      <c r="I181" s="1"/>
      <c r="J181" s="1"/>
      <c r="K181" s="1"/>
      <c r="L181" s="1"/>
      <c r="M181" s="1"/>
    </row>
    <row r="182" ht="14.25" customHeight="1">
      <c r="A182" s="8" t="s">
        <v>46</v>
      </c>
    </row>
    <row r="183" ht="16.5" customHeight="1">
      <c r="A183" s="8" t="s">
        <v>56</v>
      </c>
    </row>
    <row r="184" ht="15.75" customHeight="1">
      <c r="A184" s="8" t="s">
        <v>59</v>
      </c>
    </row>
    <row r="185" ht="15.75" customHeight="1">
      <c r="A185" s="8" t="s">
        <v>44</v>
      </c>
    </row>
    <row r="186" spans="1:16" ht="24" customHeight="1">
      <c r="A186" s="52" t="s">
        <v>27</v>
      </c>
      <c r="B186" s="40" t="s">
        <v>28</v>
      </c>
      <c r="C186" s="41"/>
      <c r="D186" s="53" t="s">
        <v>63</v>
      </c>
      <c r="E186" s="55" t="s">
        <v>29</v>
      </c>
      <c r="F186" s="55"/>
      <c r="G186" s="55"/>
      <c r="H186" s="53" t="s">
        <v>64</v>
      </c>
      <c r="I186" s="55" t="s">
        <v>30</v>
      </c>
      <c r="J186" s="55"/>
      <c r="K186" s="55"/>
      <c r="L186" s="55"/>
      <c r="M186" s="55" t="s">
        <v>31</v>
      </c>
      <c r="N186" s="55"/>
      <c r="O186" s="55"/>
      <c r="P186" s="56"/>
    </row>
    <row r="187" spans="1:16" ht="24" customHeight="1">
      <c r="A187" s="52"/>
      <c r="B187" s="42"/>
      <c r="C187" s="43"/>
      <c r="D187" s="54"/>
      <c r="E187" s="13" t="s">
        <v>2</v>
      </c>
      <c r="F187" s="14" t="s">
        <v>3</v>
      </c>
      <c r="G187" s="13" t="s">
        <v>4</v>
      </c>
      <c r="H187" s="54"/>
      <c r="I187" s="13" t="s">
        <v>53</v>
      </c>
      <c r="J187" s="13" t="s">
        <v>32</v>
      </c>
      <c r="K187" s="13" t="s">
        <v>33</v>
      </c>
      <c r="L187" s="13" t="s">
        <v>34</v>
      </c>
      <c r="M187" s="13" t="s">
        <v>35</v>
      </c>
      <c r="N187" s="15" t="s">
        <v>36</v>
      </c>
      <c r="O187" s="16" t="s">
        <v>37</v>
      </c>
      <c r="P187" s="15" t="s">
        <v>38</v>
      </c>
    </row>
    <row r="188" spans="1:16" ht="24" customHeight="1">
      <c r="A188" s="57" t="s">
        <v>39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9"/>
    </row>
    <row r="189" spans="1:16" ht="24" customHeight="1">
      <c r="A189" s="17">
        <v>79</v>
      </c>
      <c r="B189" s="34" t="s">
        <v>18</v>
      </c>
      <c r="C189" s="35"/>
      <c r="D189" s="17">
        <v>100</v>
      </c>
      <c r="E189" s="18">
        <v>1.8</v>
      </c>
      <c r="F189" s="17">
        <v>3.2</v>
      </c>
      <c r="G189" s="17">
        <v>18.6</v>
      </c>
      <c r="H189" s="17">
        <v>121</v>
      </c>
      <c r="I189" s="20">
        <v>0.088</v>
      </c>
      <c r="J189" s="17">
        <v>4</v>
      </c>
      <c r="K189" s="17">
        <v>0.036</v>
      </c>
      <c r="L189" s="17">
        <v>1.201</v>
      </c>
      <c r="M189" s="17">
        <v>24.78</v>
      </c>
      <c r="N189" s="17">
        <v>30.11</v>
      </c>
      <c r="O189" s="17">
        <v>17.21</v>
      </c>
      <c r="P189" s="17">
        <v>301.8</v>
      </c>
    </row>
    <row r="190" spans="1:16" ht="24" customHeight="1">
      <c r="A190" s="17">
        <v>443</v>
      </c>
      <c r="B190" s="34" t="s">
        <v>104</v>
      </c>
      <c r="C190" s="35"/>
      <c r="D190" s="17">
        <v>150</v>
      </c>
      <c r="E190" s="18">
        <v>14.2</v>
      </c>
      <c r="F190" s="17">
        <v>10.85</v>
      </c>
      <c r="G190" s="17">
        <v>28.35</v>
      </c>
      <c r="H190" s="17">
        <v>226.5</v>
      </c>
      <c r="I190" s="20">
        <v>0.096</v>
      </c>
      <c r="J190" s="17">
        <v>0.416</v>
      </c>
      <c r="K190" s="17">
        <v>0.071</v>
      </c>
      <c r="L190" s="17">
        <v>0.542</v>
      </c>
      <c r="M190" s="17">
        <v>23.4</v>
      </c>
      <c r="N190" s="17">
        <v>195.63</v>
      </c>
      <c r="O190" s="17">
        <v>21.65</v>
      </c>
      <c r="P190" s="17">
        <v>901</v>
      </c>
    </row>
    <row r="191" spans="1:16" ht="24" customHeight="1">
      <c r="A191" s="17"/>
      <c r="B191" s="34" t="s">
        <v>26</v>
      </c>
      <c r="C191" s="35"/>
      <c r="D191" s="17">
        <v>38</v>
      </c>
      <c r="E191" s="18">
        <v>1.9</v>
      </c>
      <c r="F191" s="17">
        <v>0.22</v>
      </c>
      <c r="G191" s="17">
        <v>12.42</v>
      </c>
      <c r="H191" s="17">
        <v>56.25</v>
      </c>
      <c r="I191" s="20">
        <v>0.06</v>
      </c>
      <c r="J191" s="17"/>
      <c r="K191" s="17"/>
      <c r="L191" s="17">
        <v>0.373</v>
      </c>
      <c r="M191" s="17">
        <v>10.4</v>
      </c>
      <c r="N191" s="17">
        <v>33.2</v>
      </c>
      <c r="O191" s="17">
        <v>13</v>
      </c>
      <c r="P191" s="17">
        <v>548</v>
      </c>
    </row>
    <row r="192" spans="1:16" ht="24" customHeight="1">
      <c r="A192" s="17"/>
      <c r="B192" s="34" t="s">
        <v>9</v>
      </c>
      <c r="C192" s="35"/>
      <c r="D192" s="17">
        <v>20</v>
      </c>
      <c r="E192" s="18">
        <v>1.11</v>
      </c>
      <c r="F192" s="17">
        <v>0.21</v>
      </c>
      <c r="G192" s="17">
        <v>8.65</v>
      </c>
      <c r="H192" s="17">
        <v>39.8</v>
      </c>
      <c r="I192" s="20">
        <v>0.02</v>
      </c>
      <c r="J192" s="17"/>
      <c r="K192" s="17"/>
      <c r="L192" s="17">
        <v>0.22</v>
      </c>
      <c r="M192" s="17">
        <v>6.8</v>
      </c>
      <c r="N192" s="17">
        <v>24</v>
      </c>
      <c r="O192" s="17">
        <v>8.2</v>
      </c>
      <c r="P192" s="17">
        <v>431.4</v>
      </c>
    </row>
    <row r="193" spans="1:16" ht="24" customHeight="1">
      <c r="A193" s="17"/>
      <c r="B193" s="34" t="s">
        <v>86</v>
      </c>
      <c r="C193" s="35"/>
      <c r="D193" s="17">
        <v>200</v>
      </c>
      <c r="E193" s="18">
        <v>0.1</v>
      </c>
      <c r="F193" s="17"/>
      <c r="G193" s="17">
        <v>15.8</v>
      </c>
      <c r="H193" s="17">
        <v>80</v>
      </c>
      <c r="I193" s="20">
        <v>0.02</v>
      </c>
      <c r="J193" s="21">
        <v>4</v>
      </c>
      <c r="K193" s="17"/>
      <c r="L193" s="21"/>
      <c r="M193" s="21">
        <v>14</v>
      </c>
      <c r="N193" s="17">
        <v>14</v>
      </c>
      <c r="O193" s="17">
        <v>8</v>
      </c>
      <c r="P193" s="17">
        <v>600</v>
      </c>
    </row>
    <row r="194" spans="1:16" ht="24" customHeight="1">
      <c r="A194" s="17"/>
      <c r="B194" s="36" t="s">
        <v>70</v>
      </c>
      <c r="C194" s="37"/>
      <c r="D194" s="15">
        <v>100</v>
      </c>
      <c r="E194" s="21">
        <v>0.7</v>
      </c>
      <c r="F194" s="19"/>
      <c r="G194" s="21">
        <v>9.9</v>
      </c>
      <c r="H194" s="21">
        <v>42</v>
      </c>
      <c r="I194" s="22">
        <v>0.01</v>
      </c>
      <c r="J194" s="21">
        <v>7</v>
      </c>
      <c r="K194" s="17">
        <v>0.02</v>
      </c>
      <c r="L194" s="21"/>
      <c r="M194" s="21">
        <v>16</v>
      </c>
      <c r="N194" s="17">
        <v>11</v>
      </c>
      <c r="O194" s="17">
        <v>9</v>
      </c>
      <c r="P194" s="17">
        <v>800</v>
      </c>
    </row>
    <row r="195" spans="1:16" ht="24" customHeight="1">
      <c r="A195" s="17"/>
      <c r="B195" s="34" t="s">
        <v>6</v>
      </c>
      <c r="C195" s="35"/>
      <c r="D195" s="17">
        <f aca="true" t="shared" si="21" ref="D195:P195">SUM(D189:D194)</f>
        <v>608</v>
      </c>
      <c r="E195" s="28">
        <f t="shared" si="21"/>
        <v>19.81</v>
      </c>
      <c r="F195" s="14">
        <f t="shared" si="21"/>
        <v>14.480000000000002</v>
      </c>
      <c r="G195" s="13">
        <f t="shared" si="21"/>
        <v>93.72000000000001</v>
      </c>
      <c r="H195" s="13">
        <f t="shared" si="21"/>
        <v>565.55</v>
      </c>
      <c r="I195" s="17">
        <f t="shared" si="21"/>
        <v>0.29400000000000004</v>
      </c>
      <c r="J195" s="13">
        <f t="shared" si="21"/>
        <v>15.416</v>
      </c>
      <c r="K195" s="13">
        <f t="shared" si="21"/>
        <v>0.12699999999999997</v>
      </c>
      <c r="L195" s="13">
        <f t="shared" si="21"/>
        <v>2.3360000000000003</v>
      </c>
      <c r="M195" s="13">
        <f t="shared" si="21"/>
        <v>95.38</v>
      </c>
      <c r="N195" s="17">
        <f t="shared" si="21"/>
        <v>307.94</v>
      </c>
      <c r="O195" s="17">
        <f t="shared" si="21"/>
        <v>77.06</v>
      </c>
      <c r="P195" s="17">
        <f t="shared" si="21"/>
        <v>3582.2</v>
      </c>
    </row>
    <row r="196" spans="1:16" ht="24" customHeight="1">
      <c r="A196" s="47" t="s">
        <v>40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9"/>
    </row>
    <row r="197" spans="1:16" ht="24" customHeight="1">
      <c r="A197" s="17">
        <v>37</v>
      </c>
      <c r="B197" s="34" t="s">
        <v>61</v>
      </c>
      <c r="C197" s="35"/>
      <c r="D197" s="17">
        <v>100</v>
      </c>
      <c r="E197" s="18">
        <v>1.5</v>
      </c>
      <c r="F197" s="17">
        <v>3.76</v>
      </c>
      <c r="G197" s="17">
        <v>4.2</v>
      </c>
      <c r="H197" s="17">
        <v>61</v>
      </c>
      <c r="I197" s="22">
        <v>0.018</v>
      </c>
      <c r="J197" s="17">
        <v>6.06</v>
      </c>
      <c r="K197" s="17">
        <v>0.036</v>
      </c>
      <c r="L197" s="21">
        <v>1.1</v>
      </c>
      <c r="M197" s="21">
        <v>13.94</v>
      </c>
      <c r="N197" s="17">
        <v>25.45</v>
      </c>
      <c r="O197" s="17">
        <v>8.48</v>
      </c>
      <c r="P197" s="17">
        <v>263.6</v>
      </c>
    </row>
    <row r="198" spans="1:16" ht="24" customHeight="1">
      <c r="A198" s="17">
        <v>122</v>
      </c>
      <c r="B198" s="34" t="s">
        <v>105</v>
      </c>
      <c r="C198" s="35"/>
      <c r="D198" s="17">
        <v>250</v>
      </c>
      <c r="E198" s="18">
        <v>3.6</v>
      </c>
      <c r="F198" s="17">
        <v>5.9</v>
      </c>
      <c r="G198" s="17">
        <v>21</v>
      </c>
      <c r="H198" s="17">
        <v>132</v>
      </c>
      <c r="I198" s="22">
        <v>0.102</v>
      </c>
      <c r="J198" s="17">
        <v>12.85</v>
      </c>
      <c r="K198" s="17">
        <v>0.114</v>
      </c>
      <c r="L198" s="21">
        <v>0.291</v>
      </c>
      <c r="M198" s="21">
        <v>29.05</v>
      </c>
      <c r="N198" s="17">
        <v>60.72</v>
      </c>
      <c r="O198" s="17">
        <v>26.03</v>
      </c>
      <c r="P198" s="17">
        <v>840</v>
      </c>
    </row>
    <row r="199" spans="1:16" ht="24" customHeight="1">
      <c r="A199" s="17">
        <v>450</v>
      </c>
      <c r="B199" s="34" t="s">
        <v>106</v>
      </c>
      <c r="C199" s="35"/>
      <c r="D199" s="17">
        <v>70</v>
      </c>
      <c r="E199" s="18">
        <v>13.65</v>
      </c>
      <c r="F199" s="17">
        <v>15.38</v>
      </c>
      <c r="G199" s="17">
        <v>7.14</v>
      </c>
      <c r="H199" s="17">
        <v>254.7</v>
      </c>
      <c r="I199" s="22">
        <v>0.064</v>
      </c>
      <c r="J199" s="17">
        <v>0.005</v>
      </c>
      <c r="K199" s="17">
        <v>0.05</v>
      </c>
      <c r="L199" s="21">
        <v>0.343</v>
      </c>
      <c r="M199" s="21">
        <v>73.81</v>
      </c>
      <c r="N199" s="17">
        <v>136.42</v>
      </c>
      <c r="O199" s="17">
        <v>21.07</v>
      </c>
      <c r="P199" s="17">
        <v>1040.19</v>
      </c>
    </row>
    <row r="200" spans="1:16" ht="24" customHeight="1">
      <c r="A200" s="17">
        <v>519</v>
      </c>
      <c r="B200" s="34" t="s">
        <v>107</v>
      </c>
      <c r="C200" s="35"/>
      <c r="D200" s="17">
        <v>150</v>
      </c>
      <c r="E200" s="18">
        <v>4.05</v>
      </c>
      <c r="F200" s="17">
        <v>5.7</v>
      </c>
      <c r="G200" s="17">
        <v>24.45</v>
      </c>
      <c r="H200" s="17">
        <v>166.5</v>
      </c>
      <c r="I200" s="20">
        <v>0.097</v>
      </c>
      <c r="J200" s="17">
        <v>9.1</v>
      </c>
      <c r="K200" s="17">
        <v>0.029</v>
      </c>
      <c r="L200" s="17">
        <v>0.263</v>
      </c>
      <c r="M200" s="17">
        <v>93.05</v>
      </c>
      <c r="N200" s="17">
        <v>75.69</v>
      </c>
      <c r="O200" s="17">
        <v>13</v>
      </c>
      <c r="P200" s="17">
        <v>413</v>
      </c>
    </row>
    <row r="201" spans="1:16" ht="24" customHeight="1">
      <c r="A201" s="17"/>
      <c r="B201" s="34" t="s">
        <v>8</v>
      </c>
      <c r="C201" s="35"/>
      <c r="D201" s="17">
        <v>52</v>
      </c>
      <c r="E201" s="18">
        <v>5.06</v>
      </c>
      <c r="F201" s="17">
        <v>0.28</v>
      </c>
      <c r="G201" s="17">
        <v>23.15</v>
      </c>
      <c r="H201" s="17">
        <v>108.2</v>
      </c>
      <c r="I201" s="20">
        <v>0.075</v>
      </c>
      <c r="J201" s="17"/>
      <c r="K201" s="17"/>
      <c r="L201" s="17">
        <v>0.503</v>
      </c>
      <c r="M201" s="17">
        <v>13</v>
      </c>
      <c r="N201" s="17">
        <v>41.5</v>
      </c>
      <c r="O201" s="17">
        <v>15.5</v>
      </c>
      <c r="P201" s="17">
        <v>750</v>
      </c>
    </row>
    <row r="202" spans="1:16" ht="24" customHeight="1">
      <c r="A202" s="17"/>
      <c r="B202" s="34" t="s">
        <v>9</v>
      </c>
      <c r="C202" s="35"/>
      <c r="D202" s="17">
        <v>28</v>
      </c>
      <c r="E202" s="18">
        <v>1.56</v>
      </c>
      <c r="F202" s="17">
        <v>0.31</v>
      </c>
      <c r="G202" s="17">
        <v>10.97</v>
      </c>
      <c r="H202" s="17">
        <v>54.7</v>
      </c>
      <c r="I202" s="22">
        <v>0.028</v>
      </c>
      <c r="J202" s="17"/>
      <c r="K202" s="17"/>
      <c r="L202" s="19">
        <v>0.31</v>
      </c>
      <c r="M202" s="17">
        <v>9.52</v>
      </c>
      <c r="N202" s="17">
        <v>33.6</v>
      </c>
      <c r="O202" s="17">
        <v>10.48</v>
      </c>
      <c r="P202" s="17">
        <v>604</v>
      </c>
    </row>
    <row r="203" spans="1:16" ht="24" customHeight="1">
      <c r="A203" s="17">
        <v>639</v>
      </c>
      <c r="B203" s="34" t="s">
        <v>25</v>
      </c>
      <c r="C203" s="35"/>
      <c r="D203" s="17">
        <v>200</v>
      </c>
      <c r="E203" s="18">
        <v>0.3</v>
      </c>
      <c r="F203" s="17"/>
      <c r="G203" s="17">
        <v>4.2</v>
      </c>
      <c r="H203" s="17">
        <v>87</v>
      </c>
      <c r="I203" s="20">
        <v>0.025</v>
      </c>
      <c r="J203" s="17">
        <v>1.4</v>
      </c>
      <c r="K203" s="17">
        <v>0.088</v>
      </c>
      <c r="L203" s="17"/>
      <c r="M203" s="17">
        <v>1.23</v>
      </c>
      <c r="N203" s="17">
        <v>19.25</v>
      </c>
      <c r="O203" s="17">
        <v>15</v>
      </c>
      <c r="P203" s="17">
        <v>3.75</v>
      </c>
    </row>
    <row r="204" spans="1:16" ht="16.5" customHeight="1">
      <c r="A204" s="17"/>
      <c r="B204" s="34" t="s">
        <v>6</v>
      </c>
      <c r="C204" s="35"/>
      <c r="D204" s="17"/>
      <c r="E204" s="13">
        <f aca="true" t="shared" si="22" ref="E204:P204">SUM(E197:E203)</f>
        <v>29.72</v>
      </c>
      <c r="F204" s="14">
        <f t="shared" si="22"/>
        <v>31.33</v>
      </c>
      <c r="G204" s="13">
        <f t="shared" si="22"/>
        <v>95.11</v>
      </c>
      <c r="H204" s="13">
        <f t="shared" si="22"/>
        <v>864.1000000000001</v>
      </c>
      <c r="I204" s="17">
        <f t="shared" si="22"/>
        <v>0.4090000000000001</v>
      </c>
      <c r="J204" s="13">
        <f t="shared" si="22"/>
        <v>29.415</v>
      </c>
      <c r="K204" s="13">
        <f t="shared" si="22"/>
        <v>0.317</v>
      </c>
      <c r="L204" s="13">
        <f t="shared" si="22"/>
        <v>2.81</v>
      </c>
      <c r="M204" s="13">
        <f t="shared" si="22"/>
        <v>233.60000000000002</v>
      </c>
      <c r="N204" s="17">
        <f t="shared" si="22"/>
        <v>392.63</v>
      </c>
      <c r="O204" s="17">
        <f t="shared" si="22"/>
        <v>109.56000000000002</v>
      </c>
      <c r="P204" s="17">
        <f t="shared" si="22"/>
        <v>3914.54</v>
      </c>
    </row>
    <row r="205" spans="1:16" ht="20.25" customHeight="1">
      <c r="A205" s="17"/>
      <c r="B205" s="38" t="s">
        <v>7</v>
      </c>
      <c r="C205" s="39"/>
      <c r="D205" s="17"/>
      <c r="E205" s="13">
        <f aca="true" t="shared" si="23" ref="E205:P205">E195+E204</f>
        <v>49.53</v>
      </c>
      <c r="F205" s="14">
        <f t="shared" si="23"/>
        <v>45.81</v>
      </c>
      <c r="G205" s="13">
        <f t="shared" si="23"/>
        <v>188.83</v>
      </c>
      <c r="H205" s="13">
        <f t="shared" si="23"/>
        <v>1429.65</v>
      </c>
      <c r="I205" s="17">
        <f t="shared" si="23"/>
        <v>0.7030000000000001</v>
      </c>
      <c r="J205" s="13">
        <f t="shared" si="23"/>
        <v>44.831</v>
      </c>
      <c r="K205" s="13">
        <f t="shared" si="23"/>
        <v>0.44399999999999995</v>
      </c>
      <c r="L205" s="13">
        <f t="shared" si="23"/>
        <v>5.146000000000001</v>
      </c>
      <c r="M205" s="13">
        <f t="shared" si="23"/>
        <v>328.98</v>
      </c>
      <c r="N205" s="17">
        <f t="shared" si="23"/>
        <v>700.5699999999999</v>
      </c>
      <c r="O205" s="17">
        <f t="shared" si="23"/>
        <v>186.62</v>
      </c>
      <c r="P205" s="17">
        <f t="shared" si="23"/>
        <v>7496.74</v>
      </c>
    </row>
    <row r="206" ht="12.75">
      <c r="F206"/>
    </row>
    <row r="207" ht="12.75">
      <c r="F207"/>
    </row>
    <row r="208" ht="12.75">
      <c r="A208" s="8" t="s">
        <v>47</v>
      </c>
    </row>
    <row r="209" ht="12.75">
      <c r="A209" s="8" t="s">
        <v>56</v>
      </c>
    </row>
    <row r="210" ht="12.75">
      <c r="A210" s="8" t="s">
        <v>59</v>
      </c>
    </row>
    <row r="211" ht="12.75">
      <c r="A211" s="8" t="s">
        <v>44</v>
      </c>
    </row>
    <row r="212" spans="1:16" ht="17.25" customHeight="1">
      <c r="A212" s="52" t="s">
        <v>27</v>
      </c>
      <c r="B212" s="40" t="s">
        <v>28</v>
      </c>
      <c r="C212" s="41"/>
      <c r="D212" s="53" t="s">
        <v>63</v>
      </c>
      <c r="E212" s="55" t="s">
        <v>29</v>
      </c>
      <c r="F212" s="55"/>
      <c r="G212" s="55"/>
      <c r="H212" s="53" t="s">
        <v>64</v>
      </c>
      <c r="I212" s="55" t="s">
        <v>30</v>
      </c>
      <c r="J212" s="55"/>
      <c r="K212" s="55"/>
      <c r="L212" s="55"/>
      <c r="M212" s="55" t="s">
        <v>31</v>
      </c>
      <c r="N212" s="55"/>
      <c r="O212" s="55"/>
      <c r="P212" s="56"/>
    </row>
    <row r="213" spans="1:16" ht="30" customHeight="1">
      <c r="A213" s="52"/>
      <c r="B213" s="42"/>
      <c r="C213" s="43"/>
      <c r="D213" s="54"/>
      <c r="E213" s="13" t="s">
        <v>2</v>
      </c>
      <c r="F213" s="14" t="s">
        <v>3</v>
      </c>
      <c r="G213" s="13" t="s">
        <v>4</v>
      </c>
      <c r="H213" s="54"/>
      <c r="I213" s="13" t="s">
        <v>53</v>
      </c>
      <c r="J213" s="13" t="s">
        <v>32</v>
      </c>
      <c r="K213" s="13" t="s">
        <v>33</v>
      </c>
      <c r="L213" s="13" t="s">
        <v>34</v>
      </c>
      <c r="M213" s="13" t="s">
        <v>35</v>
      </c>
      <c r="N213" s="15" t="s">
        <v>36</v>
      </c>
      <c r="O213" s="16" t="s">
        <v>37</v>
      </c>
      <c r="P213" s="15" t="s">
        <v>38</v>
      </c>
    </row>
    <row r="214" spans="1:16" ht="24" customHeight="1">
      <c r="A214" s="46" t="s">
        <v>39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1:16" ht="24" customHeight="1">
      <c r="A215" s="17"/>
      <c r="B215" s="44" t="s">
        <v>0</v>
      </c>
      <c r="C215" s="45"/>
      <c r="D215" s="13" t="s">
        <v>1</v>
      </c>
      <c r="E215" s="13" t="s">
        <v>2</v>
      </c>
      <c r="F215" s="14" t="s">
        <v>3</v>
      </c>
      <c r="G215" s="13" t="s">
        <v>4</v>
      </c>
      <c r="H215" s="13" t="s">
        <v>5</v>
      </c>
      <c r="I215" s="13" t="s">
        <v>53</v>
      </c>
      <c r="J215" s="13" t="s">
        <v>32</v>
      </c>
      <c r="K215" s="13" t="s">
        <v>33</v>
      </c>
      <c r="L215" s="13" t="s">
        <v>34</v>
      </c>
      <c r="M215" s="13" t="s">
        <v>35</v>
      </c>
      <c r="N215" s="15" t="s">
        <v>36</v>
      </c>
      <c r="O215" s="16" t="s">
        <v>37</v>
      </c>
      <c r="P215" s="15" t="s">
        <v>38</v>
      </c>
    </row>
    <row r="216" spans="1:16" ht="24" customHeight="1">
      <c r="A216" s="17">
        <v>1</v>
      </c>
      <c r="B216" s="34" t="s">
        <v>91</v>
      </c>
      <c r="C216" s="35"/>
      <c r="D216" s="17">
        <v>25</v>
      </c>
      <c r="E216" s="18">
        <v>2.1</v>
      </c>
      <c r="F216" s="17">
        <v>9</v>
      </c>
      <c r="G216" s="17">
        <v>4.8</v>
      </c>
      <c r="H216" s="17">
        <v>115</v>
      </c>
      <c r="I216" s="20">
        <v>0.024</v>
      </c>
      <c r="J216" s="17">
        <v>0.8</v>
      </c>
      <c r="K216" s="17">
        <v>0.03</v>
      </c>
      <c r="L216" s="27">
        <v>3.188</v>
      </c>
      <c r="M216" s="17">
        <v>17.65</v>
      </c>
      <c r="N216" s="17">
        <v>14.43</v>
      </c>
      <c r="O216" s="17">
        <v>5.67</v>
      </c>
      <c r="P216" s="17">
        <v>506.4</v>
      </c>
    </row>
    <row r="217" spans="1:16" ht="24" customHeight="1">
      <c r="A217" s="17">
        <v>365</v>
      </c>
      <c r="B217" s="34" t="s">
        <v>49</v>
      </c>
      <c r="C217" s="35"/>
      <c r="D217" s="17">
        <v>150</v>
      </c>
      <c r="E217" s="18">
        <v>14</v>
      </c>
      <c r="F217" s="17">
        <v>10.2</v>
      </c>
      <c r="G217" s="17">
        <v>14</v>
      </c>
      <c r="H217" s="17">
        <v>207</v>
      </c>
      <c r="I217" s="20">
        <v>0.061</v>
      </c>
      <c r="J217" s="17">
        <v>0.9</v>
      </c>
      <c r="K217" s="17">
        <v>0.097</v>
      </c>
      <c r="L217" s="17">
        <v>0.797</v>
      </c>
      <c r="M217" s="17">
        <v>225.04</v>
      </c>
      <c r="N217" s="17">
        <v>163.98</v>
      </c>
      <c r="O217" s="17">
        <v>12.98</v>
      </c>
      <c r="P217" s="17">
        <v>386</v>
      </c>
    </row>
    <row r="218" spans="1:16" ht="24" customHeight="1">
      <c r="A218" s="17"/>
      <c r="B218" s="34" t="s">
        <v>26</v>
      </c>
      <c r="C218" s="35"/>
      <c r="D218" s="17">
        <v>23</v>
      </c>
      <c r="E218" s="18">
        <v>1.8</v>
      </c>
      <c r="F218" s="17">
        <v>0.22</v>
      </c>
      <c r="G218" s="17">
        <v>8.69</v>
      </c>
      <c r="H218" s="17">
        <v>39.37</v>
      </c>
      <c r="I218" s="20">
        <v>0.037</v>
      </c>
      <c r="J218" s="17"/>
      <c r="K218" s="17"/>
      <c r="L218" s="17">
        <v>0.225</v>
      </c>
      <c r="M218" s="17">
        <v>6.5</v>
      </c>
      <c r="N218" s="17">
        <v>20.75</v>
      </c>
      <c r="O218" s="17">
        <v>7.75</v>
      </c>
      <c r="P218" s="17">
        <v>331.7</v>
      </c>
    </row>
    <row r="219" spans="1:16" ht="24" customHeight="1">
      <c r="A219" s="17"/>
      <c r="B219" s="34" t="s">
        <v>9</v>
      </c>
      <c r="C219" s="35"/>
      <c r="D219" s="17">
        <v>20</v>
      </c>
      <c r="E219" s="18">
        <v>1.11</v>
      </c>
      <c r="F219" s="17">
        <v>0.21</v>
      </c>
      <c r="G219" s="17">
        <v>8.65</v>
      </c>
      <c r="H219" s="17">
        <v>39.8</v>
      </c>
      <c r="I219" s="20">
        <v>0.02</v>
      </c>
      <c r="J219" s="17"/>
      <c r="K219" s="17"/>
      <c r="L219" s="17">
        <v>0.22</v>
      </c>
      <c r="M219" s="17">
        <v>6.8</v>
      </c>
      <c r="N219" s="17">
        <v>24</v>
      </c>
      <c r="O219" s="17">
        <v>8.2</v>
      </c>
      <c r="P219" s="17">
        <v>431.4</v>
      </c>
    </row>
    <row r="220" spans="1:16" ht="18" customHeight="1">
      <c r="A220" s="17">
        <v>631</v>
      </c>
      <c r="B220" s="34" t="s">
        <v>24</v>
      </c>
      <c r="C220" s="35"/>
      <c r="D220" s="17">
        <v>200</v>
      </c>
      <c r="E220" s="18">
        <v>0.6</v>
      </c>
      <c r="F220" s="17"/>
      <c r="G220" s="17">
        <v>43.6</v>
      </c>
      <c r="H220" s="17">
        <v>182</v>
      </c>
      <c r="I220" s="20">
        <v>0.023</v>
      </c>
      <c r="J220" s="17">
        <v>7</v>
      </c>
      <c r="K220" s="17">
        <v>0.045</v>
      </c>
      <c r="L220" s="27"/>
      <c r="M220" s="17">
        <v>36.32</v>
      </c>
      <c r="N220" s="17">
        <v>24.97</v>
      </c>
      <c r="O220" s="17">
        <v>20.43</v>
      </c>
      <c r="P220" s="17">
        <v>535</v>
      </c>
    </row>
    <row r="221" spans="1:16" ht="18" customHeight="1">
      <c r="A221" s="17"/>
      <c r="B221" s="36" t="s">
        <v>70</v>
      </c>
      <c r="C221" s="37"/>
      <c r="D221" s="15">
        <v>100</v>
      </c>
      <c r="E221" s="21">
        <v>0.7</v>
      </c>
      <c r="F221" s="19"/>
      <c r="G221" s="21">
        <v>9.9</v>
      </c>
      <c r="H221" s="21">
        <v>42</v>
      </c>
      <c r="I221" s="22">
        <v>0.01</v>
      </c>
      <c r="J221" s="21">
        <v>7</v>
      </c>
      <c r="K221" s="17">
        <v>0.02</v>
      </c>
      <c r="L221" s="21"/>
      <c r="M221" s="21">
        <v>16</v>
      </c>
      <c r="N221" s="17">
        <v>11</v>
      </c>
      <c r="O221" s="17">
        <v>9</v>
      </c>
      <c r="P221" s="17">
        <v>800</v>
      </c>
    </row>
    <row r="222" spans="1:16" ht="24" customHeight="1">
      <c r="A222" s="17"/>
      <c r="B222" s="34" t="s">
        <v>6</v>
      </c>
      <c r="C222" s="35"/>
      <c r="D222" s="17">
        <f aca="true" t="shared" si="24" ref="D222:P222">SUM(D216:D221)</f>
        <v>518</v>
      </c>
      <c r="E222" s="28">
        <f t="shared" si="24"/>
        <v>20.310000000000002</v>
      </c>
      <c r="F222" s="14">
        <f t="shared" si="24"/>
        <v>19.63</v>
      </c>
      <c r="G222" s="13">
        <f t="shared" si="24"/>
        <v>89.64000000000001</v>
      </c>
      <c r="H222" s="13">
        <f t="shared" si="24"/>
        <v>625.1700000000001</v>
      </c>
      <c r="I222" s="17">
        <f t="shared" si="24"/>
        <v>0.175</v>
      </c>
      <c r="J222" s="13">
        <f t="shared" si="24"/>
        <v>15.7</v>
      </c>
      <c r="K222" s="13">
        <f t="shared" si="24"/>
        <v>0.19199999999999998</v>
      </c>
      <c r="L222" s="29">
        <f t="shared" si="24"/>
        <v>4.43</v>
      </c>
      <c r="M222" s="13">
        <f t="shared" si="24"/>
        <v>308.31</v>
      </c>
      <c r="N222" s="17">
        <f t="shared" si="24"/>
        <v>259.13</v>
      </c>
      <c r="O222" s="17">
        <f t="shared" si="24"/>
        <v>64.03</v>
      </c>
      <c r="P222" s="17">
        <f t="shared" si="24"/>
        <v>2990.5</v>
      </c>
    </row>
    <row r="223" spans="1:16" ht="24" customHeight="1">
      <c r="A223" s="46" t="s">
        <v>40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</row>
    <row r="224" spans="1:16" ht="24" customHeight="1">
      <c r="A224" s="17"/>
      <c r="B224" s="36" t="s">
        <v>108</v>
      </c>
      <c r="C224" s="37"/>
      <c r="D224" s="17">
        <v>100</v>
      </c>
      <c r="E224" s="18">
        <v>0.8</v>
      </c>
      <c r="F224" s="17"/>
      <c r="G224" s="17">
        <v>3</v>
      </c>
      <c r="H224" s="17">
        <v>33</v>
      </c>
      <c r="I224" s="20">
        <v>0.018</v>
      </c>
      <c r="J224" s="17">
        <v>6</v>
      </c>
      <c r="K224" s="17">
        <v>0.036</v>
      </c>
      <c r="L224" s="17">
        <v>0.06</v>
      </c>
      <c r="M224" s="17">
        <v>13.8</v>
      </c>
      <c r="N224" s="17">
        <v>25.2</v>
      </c>
      <c r="O224" s="17">
        <v>3.4</v>
      </c>
      <c r="P224" s="17">
        <v>210</v>
      </c>
    </row>
    <row r="225" spans="1:16" ht="24" customHeight="1">
      <c r="A225" s="17">
        <v>142</v>
      </c>
      <c r="B225" s="34" t="s">
        <v>109</v>
      </c>
      <c r="C225" s="35"/>
      <c r="D225" s="17" t="s">
        <v>110</v>
      </c>
      <c r="E225" s="18">
        <v>2</v>
      </c>
      <c r="F225" s="17">
        <v>6.9</v>
      </c>
      <c r="G225" s="17">
        <v>10.3</v>
      </c>
      <c r="H225" s="17">
        <v>110</v>
      </c>
      <c r="I225" s="20">
        <v>0.104</v>
      </c>
      <c r="J225" s="17">
        <v>0.921</v>
      </c>
      <c r="K225" s="17">
        <v>0.107</v>
      </c>
      <c r="L225" s="17">
        <v>0.367</v>
      </c>
      <c r="M225" s="17">
        <v>15.828</v>
      </c>
      <c r="N225" s="17">
        <v>159.72</v>
      </c>
      <c r="O225" s="17">
        <v>22.46</v>
      </c>
      <c r="P225" s="17">
        <v>914.5</v>
      </c>
    </row>
    <row r="226" spans="1:16" ht="27.75" customHeight="1">
      <c r="A226" s="17">
        <v>388</v>
      </c>
      <c r="B226" s="34" t="s">
        <v>111</v>
      </c>
      <c r="C226" s="35"/>
      <c r="D226" s="17">
        <v>100</v>
      </c>
      <c r="E226" s="18">
        <v>11.6</v>
      </c>
      <c r="F226" s="17">
        <v>9.2</v>
      </c>
      <c r="G226" s="17">
        <v>8</v>
      </c>
      <c r="H226" s="17">
        <v>134</v>
      </c>
      <c r="I226" s="20">
        <v>0.083</v>
      </c>
      <c r="J226" s="17">
        <v>0.698</v>
      </c>
      <c r="K226" s="17">
        <v>0.0926</v>
      </c>
      <c r="L226" s="17">
        <v>0.636</v>
      </c>
      <c r="M226" s="17">
        <v>47.34</v>
      </c>
      <c r="N226" s="17">
        <v>153.52</v>
      </c>
      <c r="O226" s="17">
        <v>18.06</v>
      </c>
      <c r="P226" s="17">
        <v>858</v>
      </c>
    </row>
    <row r="227" spans="1:16" ht="24" customHeight="1">
      <c r="A227" s="17">
        <v>520</v>
      </c>
      <c r="B227" s="34" t="s">
        <v>68</v>
      </c>
      <c r="C227" s="35"/>
      <c r="D227" s="17">
        <v>150</v>
      </c>
      <c r="E227" s="18">
        <v>5.12</v>
      </c>
      <c r="F227" s="17">
        <v>8.25</v>
      </c>
      <c r="G227" s="17">
        <v>20.3</v>
      </c>
      <c r="H227" s="17">
        <v>186.2</v>
      </c>
      <c r="I227" s="20">
        <v>0.097</v>
      </c>
      <c r="J227" s="17">
        <v>8.1</v>
      </c>
      <c r="K227" s="17">
        <v>0.049</v>
      </c>
      <c r="L227" s="17">
        <v>0.163</v>
      </c>
      <c r="M227" s="17">
        <v>13.05</v>
      </c>
      <c r="N227" s="17">
        <v>75.69</v>
      </c>
      <c r="O227" s="17">
        <v>12</v>
      </c>
      <c r="P227" s="17">
        <v>306.8</v>
      </c>
    </row>
    <row r="228" spans="1:16" ht="24" customHeight="1">
      <c r="A228" s="17"/>
      <c r="B228" s="34" t="s">
        <v>8</v>
      </c>
      <c r="C228" s="35"/>
      <c r="D228" s="17">
        <v>52</v>
      </c>
      <c r="E228" s="18">
        <v>5.06</v>
      </c>
      <c r="F228" s="17">
        <v>0.28</v>
      </c>
      <c r="G228" s="17">
        <v>23.15</v>
      </c>
      <c r="H228" s="17">
        <v>108.2</v>
      </c>
      <c r="I228" s="20">
        <v>0.075</v>
      </c>
      <c r="J228" s="17"/>
      <c r="K228" s="17"/>
      <c r="L228" s="17">
        <v>0.503</v>
      </c>
      <c r="M228" s="17">
        <v>13</v>
      </c>
      <c r="N228" s="17">
        <v>41.5</v>
      </c>
      <c r="O228" s="17">
        <v>15.5</v>
      </c>
      <c r="P228" s="17">
        <v>750</v>
      </c>
    </row>
    <row r="229" spans="1:16" ht="24" customHeight="1">
      <c r="A229" s="17"/>
      <c r="B229" s="34" t="s">
        <v>9</v>
      </c>
      <c r="C229" s="35"/>
      <c r="D229" s="17">
        <v>28</v>
      </c>
      <c r="E229" s="18">
        <v>1.56</v>
      </c>
      <c r="F229" s="17">
        <v>0.31</v>
      </c>
      <c r="G229" s="17">
        <v>10.97</v>
      </c>
      <c r="H229" s="17">
        <v>54.7</v>
      </c>
      <c r="I229" s="22">
        <v>0.028</v>
      </c>
      <c r="J229" s="17"/>
      <c r="K229" s="17"/>
      <c r="L229" s="19">
        <v>0.31</v>
      </c>
      <c r="M229" s="17">
        <v>9.52</v>
      </c>
      <c r="N229" s="17">
        <v>33.6</v>
      </c>
      <c r="O229" s="17">
        <v>10.48</v>
      </c>
      <c r="P229" s="17">
        <v>604</v>
      </c>
    </row>
    <row r="230" spans="1:16" ht="24" customHeight="1">
      <c r="A230" s="17"/>
      <c r="B230" s="34" t="s">
        <v>79</v>
      </c>
      <c r="C230" s="35"/>
      <c r="D230" s="17">
        <v>225</v>
      </c>
      <c r="E230" s="18">
        <v>5.88</v>
      </c>
      <c r="F230" s="17">
        <v>3.14</v>
      </c>
      <c r="G230" s="17">
        <v>21.55</v>
      </c>
      <c r="H230" s="17">
        <v>162.2</v>
      </c>
      <c r="I230" s="22">
        <v>0.054</v>
      </c>
      <c r="J230" s="17">
        <v>1.26</v>
      </c>
      <c r="K230" s="17">
        <v>0.036</v>
      </c>
      <c r="L230" s="19"/>
      <c r="M230" s="17">
        <v>266</v>
      </c>
      <c r="N230" s="17">
        <v>171</v>
      </c>
      <c r="O230" s="17">
        <v>20.2</v>
      </c>
      <c r="P230" s="17">
        <v>0.18</v>
      </c>
    </row>
    <row r="231" spans="1:16" ht="21.75" customHeight="1">
      <c r="A231" s="17"/>
      <c r="B231" s="36" t="s">
        <v>6</v>
      </c>
      <c r="C231" s="37"/>
      <c r="D231" s="17"/>
      <c r="E231" s="13">
        <f aca="true" t="shared" si="25" ref="E231:P231">SUM(E224:E230)</f>
        <v>32.019999999999996</v>
      </c>
      <c r="F231" s="14">
        <f t="shared" si="25"/>
        <v>28.080000000000002</v>
      </c>
      <c r="G231" s="13">
        <f t="shared" si="25"/>
        <v>97.27</v>
      </c>
      <c r="H231" s="13">
        <f t="shared" si="25"/>
        <v>788.3</v>
      </c>
      <c r="I231" s="17">
        <f t="shared" si="25"/>
        <v>0.4590000000000001</v>
      </c>
      <c r="J231" s="13">
        <f t="shared" si="25"/>
        <v>16.979</v>
      </c>
      <c r="K231" s="13">
        <f t="shared" si="25"/>
        <v>0.32059999999999994</v>
      </c>
      <c r="L231" s="13">
        <f t="shared" si="25"/>
        <v>2.039</v>
      </c>
      <c r="M231" s="13">
        <f t="shared" si="25"/>
        <v>378.538</v>
      </c>
      <c r="N231" s="17">
        <f t="shared" si="25"/>
        <v>660.23</v>
      </c>
      <c r="O231" s="17">
        <f t="shared" si="25"/>
        <v>102.10000000000001</v>
      </c>
      <c r="P231" s="17">
        <f t="shared" si="25"/>
        <v>3643.48</v>
      </c>
    </row>
    <row r="232" spans="1:16" ht="20.25" customHeight="1">
      <c r="A232" s="17"/>
      <c r="B232" s="38" t="s">
        <v>7</v>
      </c>
      <c r="C232" s="39"/>
      <c r="D232" s="13"/>
      <c r="E232" s="13">
        <f aca="true" t="shared" si="26" ref="E232:P232">E222+E231</f>
        <v>52.33</v>
      </c>
      <c r="F232" s="14">
        <f t="shared" si="26"/>
        <v>47.71</v>
      </c>
      <c r="G232" s="13">
        <f t="shared" si="26"/>
        <v>186.91000000000003</v>
      </c>
      <c r="H232" s="13">
        <f t="shared" si="26"/>
        <v>1413.47</v>
      </c>
      <c r="I232" s="13">
        <f t="shared" si="26"/>
        <v>0.6340000000000001</v>
      </c>
      <c r="J232" s="13">
        <f t="shared" si="26"/>
        <v>32.679</v>
      </c>
      <c r="K232" s="13">
        <f t="shared" si="26"/>
        <v>0.5126</v>
      </c>
      <c r="L232" s="13">
        <f t="shared" si="26"/>
        <v>6.468999999999999</v>
      </c>
      <c r="M232" s="13">
        <f t="shared" si="26"/>
        <v>686.848</v>
      </c>
      <c r="N232" s="17">
        <f t="shared" si="26"/>
        <v>919.36</v>
      </c>
      <c r="O232" s="17">
        <f t="shared" si="26"/>
        <v>166.13</v>
      </c>
      <c r="P232" s="17">
        <f t="shared" si="26"/>
        <v>6633.98</v>
      </c>
    </row>
    <row r="233" ht="12.75" customHeight="1">
      <c r="A233" s="8" t="s">
        <v>48</v>
      </c>
    </row>
    <row r="234" ht="12.75" customHeight="1">
      <c r="A234" s="8" t="s">
        <v>56</v>
      </c>
    </row>
    <row r="235" ht="12.75" customHeight="1">
      <c r="A235" s="8" t="s">
        <v>59</v>
      </c>
    </row>
    <row r="236" ht="12.75" customHeight="1">
      <c r="A236" s="8" t="s">
        <v>44</v>
      </c>
    </row>
    <row r="237" spans="1:16" ht="21" customHeight="1">
      <c r="A237" s="52" t="s">
        <v>27</v>
      </c>
      <c r="B237" s="40" t="s">
        <v>28</v>
      </c>
      <c r="C237" s="41"/>
      <c r="D237" s="53" t="s">
        <v>63</v>
      </c>
      <c r="E237" s="55" t="s">
        <v>29</v>
      </c>
      <c r="F237" s="55"/>
      <c r="G237" s="55"/>
      <c r="H237" s="53" t="s">
        <v>64</v>
      </c>
      <c r="I237" s="55" t="s">
        <v>30</v>
      </c>
      <c r="J237" s="55"/>
      <c r="K237" s="55"/>
      <c r="L237" s="55"/>
      <c r="M237" s="55" t="s">
        <v>31</v>
      </c>
      <c r="N237" s="55"/>
      <c r="O237" s="55"/>
      <c r="P237" s="56"/>
    </row>
    <row r="238" spans="1:16" ht="29.25" customHeight="1">
      <c r="A238" s="52"/>
      <c r="B238" s="42"/>
      <c r="C238" s="43"/>
      <c r="D238" s="54"/>
      <c r="E238" s="13" t="s">
        <v>2</v>
      </c>
      <c r="F238" s="14" t="s">
        <v>3</v>
      </c>
      <c r="G238" s="13" t="s">
        <v>4</v>
      </c>
      <c r="H238" s="54"/>
      <c r="I238" s="13" t="s">
        <v>53</v>
      </c>
      <c r="J238" s="13" t="s">
        <v>32</v>
      </c>
      <c r="K238" s="13" t="s">
        <v>33</v>
      </c>
      <c r="L238" s="13" t="s">
        <v>34</v>
      </c>
      <c r="M238" s="13" t="s">
        <v>35</v>
      </c>
      <c r="N238" s="15" t="s">
        <v>36</v>
      </c>
      <c r="O238" s="16" t="s">
        <v>37</v>
      </c>
      <c r="P238" s="15" t="s">
        <v>38</v>
      </c>
    </row>
    <row r="239" spans="1:16" ht="21.75" customHeight="1">
      <c r="A239" s="46" t="s">
        <v>39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</row>
    <row r="240" spans="1:16" ht="21.75" customHeight="1">
      <c r="A240" s="17"/>
      <c r="B240" s="44" t="s">
        <v>0</v>
      </c>
      <c r="C240" s="45"/>
      <c r="D240" s="13" t="s">
        <v>1</v>
      </c>
      <c r="E240" s="13" t="s">
        <v>2</v>
      </c>
      <c r="F240" s="14" t="s">
        <v>3</v>
      </c>
      <c r="G240" s="13" t="s">
        <v>4</v>
      </c>
      <c r="H240" s="13" t="s">
        <v>5</v>
      </c>
      <c r="I240" s="13"/>
      <c r="J240" s="13"/>
      <c r="K240" s="13"/>
      <c r="L240" s="13"/>
      <c r="M240" s="13"/>
      <c r="N240" s="17"/>
      <c r="O240" s="17"/>
      <c r="P240" s="17"/>
    </row>
    <row r="241" spans="1:16" ht="21.75" customHeight="1">
      <c r="A241" s="17">
        <v>20</v>
      </c>
      <c r="B241" s="34" t="s">
        <v>17</v>
      </c>
      <c r="C241" s="35"/>
      <c r="D241" s="17">
        <v>100</v>
      </c>
      <c r="E241" s="18">
        <v>1.4</v>
      </c>
      <c r="F241" s="17">
        <v>4.1</v>
      </c>
      <c r="G241" s="17">
        <v>4.98</v>
      </c>
      <c r="H241" s="17">
        <v>34.2</v>
      </c>
      <c r="I241" s="20">
        <v>0.028</v>
      </c>
      <c r="J241" s="17">
        <v>5.858</v>
      </c>
      <c r="K241" s="17">
        <v>0.035</v>
      </c>
      <c r="L241" s="17">
        <v>1.067</v>
      </c>
      <c r="M241" s="17">
        <v>11.51</v>
      </c>
      <c r="N241" s="17">
        <v>21.24</v>
      </c>
      <c r="O241" s="17">
        <v>9.96</v>
      </c>
      <c r="P241" s="17">
        <v>253</v>
      </c>
    </row>
    <row r="242" spans="1:16" ht="21.75" customHeight="1">
      <c r="A242" s="17"/>
      <c r="B242" s="34" t="s">
        <v>73</v>
      </c>
      <c r="C242" s="35"/>
      <c r="D242" s="26" t="s">
        <v>74</v>
      </c>
      <c r="E242" s="18">
        <v>5.1</v>
      </c>
      <c r="F242" s="17">
        <v>5.95</v>
      </c>
      <c r="G242" s="17">
        <v>0.3</v>
      </c>
      <c r="H242" s="17">
        <v>63</v>
      </c>
      <c r="I242" s="20">
        <v>0.028</v>
      </c>
      <c r="J242" s="17"/>
      <c r="K242" s="17">
        <v>0.012</v>
      </c>
      <c r="L242" s="17">
        <v>0.24</v>
      </c>
      <c r="M242" s="17">
        <v>22</v>
      </c>
      <c r="N242" s="17">
        <v>74</v>
      </c>
      <c r="O242" s="17">
        <v>3.8</v>
      </c>
      <c r="P242" s="17">
        <v>308</v>
      </c>
    </row>
    <row r="243" spans="1:16" ht="21.75" customHeight="1">
      <c r="A243" s="17">
        <v>160</v>
      </c>
      <c r="B243" s="34" t="s">
        <v>112</v>
      </c>
      <c r="C243" s="35"/>
      <c r="D243" s="17">
        <v>250</v>
      </c>
      <c r="E243" s="18">
        <v>7</v>
      </c>
      <c r="F243" s="17">
        <v>7.9</v>
      </c>
      <c r="G243" s="17">
        <v>24.7</v>
      </c>
      <c r="H243" s="17">
        <v>141</v>
      </c>
      <c r="I243" s="20">
        <v>0.076</v>
      </c>
      <c r="J243" s="17">
        <v>0.099</v>
      </c>
      <c r="K243" s="17">
        <v>0.057</v>
      </c>
      <c r="L243" s="17">
        <v>0.099</v>
      </c>
      <c r="M243" s="17">
        <v>201.3</v>
      </c>
      <c r="N243" s="17">
        <v>176.88</v>
      </c>
      <c r="O243" s="17">
        <v>22.1</v>
      </c>
      <c r="P243" s="17">
        <v>702.7</v>
      </c>
    </row>
    <row r="244" spans="1:16" ht="21.75" customHeight="1">
      <c r="A244" s="17"/>
      <c r="B244" s="34" t="s">
        <v>26</v>
      </c>
      <c r="C244" s="35"/>
      <c r="D244" s="17">
        <v>38</v>
      </c>
      <c r="E244" s="18">
        <v>1.9</v>
      </c>
      <c r="F244" s="17">
        <v>0.22</v>
      </c>
      <c r="G244" s="17">
        <v>12.42</v>
      </c>
      <c r="H244" s="17">
        <v>56.25</v>
      </c>
      <c r="I244" s="20">
        <v>0.06</v>
      </c>
      <c r="J244" s="17"/>
      <c r="K244" s="17"/>
      <c r="L244" s="17">
        <v>0.373</v>
      </c>
      <c r="M244" s="17">
        <v>10.4</v>
      </c>
      <c r="N244" s="17">
        <v>33.2</v>
      </c>
      <c r="O244" s="17">
        <v>13</v>
      </c>
      <c r="P244" s="17">
        <v>548</v>
      </c>
    </row>
    <row r="245" spans="1:16" ht="21.75" customHeight="1">
      <c r="A245" s="17"/>
      <c r="B245" s="34" t="s">
        <v>9</v>
      </c>
      <c r="C245" s="35"/>
      <c r="D245" s="17">
        <v>20</v>
      </c>
      <c r="E245" s="18">
        <v>1.11</v>
      </c>
      <c r="F245" s="17">
        <v>0.21</v>
      </c>
      <c r="G245" s="17">
        <v>8.65</v>
      </c>
      <c r="H245" s="17">
        <v>39.8</v>
      </c>
      <c r="I245" s="20">
        <v>0.02</v>
      </c>
      <c r="J245" s="17"/>
      <c r="K245" s="17"/>
      <c r="L245" s="17">
        <v>0.22</v>
      </c>
      <c r="M245" s="17">
        <v>6.8</v>
      </c>
      <c r="N245" s="17">
        <v>24</v>
      </c>
      <c r="O245" s="17">
        <v>8.2</v>
      </c>
      <c r="P245" s="17">
        <v>431.4</v>
      </c>
    </row>
    <row r="246" spans="1:16" ht="21.75" customHeight="1">
      <c r="A246" s="17">
        <v>697</v>
      </c>
      <c r="B246" s="34" t="s">
        <v>113</v>
      </c>
      <c r="C246" s="35"/>
      <c r="D246" s="17">
        <v>200</v>
      </c>
      <c r="E246" s="18">
        <v>3.5</v>
      </c>
      <c r="F246" s="17">
        <v>4.7</v>
      </c>
      <c r="G246" s="17">
        <v>22.5</v>
      </c>
      <c r="H246" s="17">
        <v>190</v>
      </c>
      <c r="I246" s="20">
        <v>0.044</v>
      </c>
      <c r="J246" s="17">
        <v>1.5</v>
      </c>
      <c r="K246" s="17">
        <v>0.02</v>
      </c>
      <c r="L246" s="17">
        <v>0</v>
      </c>
      <c r="M246" s="17">
        <v>252</v>
      </c>
      <c r="N246" s="17">
        <v>189</v>
      </c>
      <c r="O246" s="17">
        <v>11</v>
      </c>
      <c r="P246" s="17">
        <v>210</v>
      </c>
    </row>
    <row r="247" spans="1:16" ht="21.75" customHeight="1">
      <c r="A247" s="17"/>
      <c r="B247" s="36" t="s">
        <v>120</v>
      </c>
      <c r="C247" s="37"/>
      <c r="D247" s="15">
        <v>100</v>
      </c>
      <c r="E247" s="21">
        <v>0.7</v>
      </c>
      <c r="F247" s="19"/>
      <c r="G247" s="21">
        <v>9.9</v>
      </c>
      <c r="H247" s="21">
        <v>42</v>
      </c>
      <c r="I247" s="22">
        <v>0.01</v>
      </c>
      <c r="J247" s="21">
        <v>7</v>
      </c>
      <c r="K247" s="17">
        <v>0.02</v>
      </c>
      <c r="L247" s="21"/>
      <c r="M247" s="21">
        <v>16</v>
      </c>
      <c r="N247" s="17">
        <v>11</v>
      </c>
      <c r="O247" s="17">
        <v>9</v>
      </c>
      <c r="P247" s="17">
        <v>800</v>
      </c>
    </row>
    <row r="248" spans="1:16" ht="21.75" customHeight="1">
      <c r="A248" s="17"/>
      <c r="B248" s="34" t="s">
        <v>6</v>
      </c>
      <c r="C248" s="35"/>
      <c r="D248" s="17"/>
      <c r="E248" s="28">
        <f aca="true" t="shared" si="27" ref="E248:P248">SUM(E241:E247)</f>
        <v>20.71</v>
      </c>
      <c r="F248" s="14">
        <f t="shared" si="27"/>
        <v>23.080000000000002</v>
      </c>
      <c r="G248" s="13">
        <f t="shared" si="27"/>
        <v>83.45</v>
      </c>
      <c r="H248" s="13">
        <f t="shared" si="27"/>
        <v>566.25</v>
      </c>
      <c r="I248" s="17">
        <f t="shared" si="27"/>
        <v>0.266</v>
      </c>
      <c r="J248" s="13">
        <f t="shared" si="27"/>
        <v>14.457</v>
      </c>
      <c r="K248" s="13">
        <f t="shared" si="27"/>
        <v>0.14400000000000002</v>
      </c>
      <c r="L248" s="13">
        <f t="shared" si="27"/>
        <v>1.9989999999999999</v>
      </c>
      <c r="M248" s="13">
        <f t="shared" si="27"/>
        <v>520.01</v>
      </c>
      <c r="N248" s="17">
        <f t="shared" si="27"/>
        <v>529.3199999999999</v>
      </c>
      <c r="O248" s="17">
        <f t="shared" si="27"/>
        <v>77.06</v>
      </c>
      <c r="P248" s="17">
        <f t="shared" si="27"/>
        <v>3253.1</v>
      </c>
    </row>
    <row r="249" spans="1:16" ht="21.75" customHeight="1">
      <c r="A249" s="46" t="s">
        <v>40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</row>
    <row r="250" spans="1:16" ht="21.75" customHeight="1">
      <c r="A250" s="17">
        <v>39</v>
      </c>
      <c r="B250" s="34" t="s">
        <v>62</v>
      </c>
      <c r="C250" s="35"/>
      <c r="D250" s="17">
        <v>60</v>
      </c>
      <c r="E250" s="18">
        <v>0.78</v>
      </c>
      <c r="F250" s="17">
        <v>2.52</v>
      </c>
      <c r="G250" s="17">
        <v>12.24</v>
      </c>
      <c r="H250" s="17">
        <v>33.8</v>
      </c>
      <c r="I250" s="20">
        <v>0.038</v>
      </c>
      <c r="J250" s="17">
        <v>7.032</v>
      </c>
      <c r="K250" s="17">
        <v>0.0623</v>
      </c>
      <c r="L250" s="17">
        <v>1.041</v>
      </c>
      <c r="M250" s="17">
        <v>29.78</v>
      </c>
      <c r="N250" s="17">
        <v>30.11</v>
      </c>
      <c r="O250" s="17">
        <v>7.21</v>
      </c>
      <c r="P250" s="17">
        <v>291.8</v>
      </c>
    </row>
    <row r="251" spans="1:16" ht="21.75" customHeight="1">
      <c r="A251" s="17">
        <v>140</v>
      </c>
      <c r="B251" s="34" t="s">
        <v>114</v>
      </c>
      <c r="C251" s="35"/>
      <c r="D251" s="17">
        <v>250</v>
      </c>
      <c r="E251" s="18">
        <v>2.9</v>
      </c>
      <c r="F251" s="17">
        <v>2.5</v>
      </c>
      <c r="G251" s="17">
        <v>21</v>
      </c>
      <c r="H251" s="17">
        <v>120</v>
      </c>
      <c r="I251" s="20">
        <v>0.103</v>
      </c>
      <c r="J251" s="17">
        <v>6.83</v>
      </c>
      <c r="K251" s="17">
        <v>0.102</v>
      </c>
      <c r="L251" s="17">
        <v>0.47</v>
      </c>
      <c r="M251" s="17">
        <v>47.53</v>
      </c>
      <c r="N251" s="17">
        <v>69.34</v>
      </c>
      <c r="O251" s="17">
        <v>19.22</v>
      </c>
      <c r="P251" s="17">
        <v>803.8</v>
      </c>
    </row>
    <row r="252" spans="1:16" ht="21.75" customHeight="1">
      <c r="A252" s="17">
        <v>501</v>
      </c>
      <c r="B252" s="34" t="s">
        <v>115</v>
      </c>
      <c r="C252" s="35"/>
      <c r="D252" s="17">
        <v>75</v>
      </c>
      <c r="E252" s="18">
        <v>10.95</v>
      </c>
      <c r="F252" s="17">
        <v>10.4</v>
      </c>
      <c r="G252" s="17">
        <v>8.1</v>
      </c>
      <c r="H252" s="17">
        <v>208.5</v>
      </c>
      <c r="I252" s="20">
        <v>0.051</v>
      </c>
      <c r="J252" s="17">
        <v>0.876</v>
      </c>
      <c r="K252" s="17">
        <v>0.039</v>
      </c>
      <c r="L252" s="17">
        <v>4.59</v>
      </c>
      <c r="M252" s="17">
        <v>14.49</v>
      </c>
      <c r="N252" s="17">
        <v>128.91</v>
      </c>
      <c r="O252" s="17">
        <v>9.83</v>
      </c>
      <c r="P252" s="17">
        <v>906.15</v>
      </c>
    </row>
    <row r="253" spans="1:16" ht="21.75" customHeight="1">
      <c r="A253" s="17">
        <v>534</v>
      </c>
      <c r="B253" s="34" t="s">
        <v>116</v>
      </c>
      <c r="C253" s="35"/>
      <c r="D253" s="17">
        <v>150</v>
      </c>
      <c r="E253" s="18">
        <v>3.75</v>
      </c>
      <c r="F253" s="17">
        <v>6.9</v>
      </c>
      <c r="G253" s="17">
        <v>16.05</v>
      </c>
      <c r="H253" s="17">
        <v>141</v>
      </c>
      <c r="I253" s="20">
        <v>0.088</v>
      </c>
      <c r="J253" s="17">
        <v>4</v>
      </c>
      <c r="K253" s="17">
        <v>0.036</v>
      </c>
      <c r="L253" s="17">
        <v>0.241</v>
      </c>
      <c r="M253" s="17">
        <v>20.78</v>
      </c>
      <c r="N253" s="17">
        <v>30.11</v>
      </c>
      <c r="O253" s="17">
        <v>4.21</v>
      </c>
      <c r="P253" s="17">
        <v>301.8</v>
      </c>
    </row>
    <row r="254" spans="1:16" ht="21.75" customHeight="1">
      <c r="A254" s="17"/>
      <c r="B254" s="34" t="s">
        <v>8</v>
      </c>
      <c r="C254" s="35"/>
      <c r="D254" s="17">
        <v>52</v>
      </c>
      <c r="E254" s="18">
        <v>5.06</v>
      </c>
      <c r="F254" s="17">
        <v>0.28</v>
      </c>
      <c r="G254" s="17">
        <v>23.15</v>
      </c>
      <c r="H254" s="17">
        <v>108.2</v>
      </c>
      <c r="I254" s="20">
        <v>0.075</v>
      </c>
      <c r="J254" s="17"/>
      <c r="K254" s="17"/>
      <c r="L254" s="17">
        <v>0.503</v>
      </c>
      <c r="M254" s="17">
        <v>13</v>
      </c>
      <c r="N254" s="17">
        <v>41.5</v>
      </c>
      <c r="O254" s="17">
        <v>15.5</v>
      </c>
      <c r="P254" s="17">
        <v>750</v>
      </c>
    </row>
    <row r="255" spans="1:16" ht="21.75" customHeight="1">
      <c r="A255" s="17"/>
      <c r="B255" s="34" t="s">
        <v>9</v>
      </c>
      <c r="C255" s="35"/>
      <c r="D255" s="17">
        <v>28</v>
      </c>
      <c r="E255" s="18">
        <v>1.56</v>
      </c>
      <c r="F255" s="17">
        <v>0.31</v>
      </c>
      <c r="G255" s="17">
        <v>10.97</v>
      </c>
      <c r="H255" s="17">
        <v>54.7</v>
      </c>
      <c r="I255" s="22">
        <v>0.028</v>
      </c>
      <c r="J255" s="17"/>
      <c r="K255" s="17"/>
      <c r="L255" s="19">
        <v>0.31</v>
      </c>
      <c r="M255" s="17">
        <v>9.52</v>
      </c>
      <c r="N255" s="17">
        <v>33.6</v>
      </c>
      <c r="O255" s="17">
        <v>10.48</v>
      </c>
      <c r="P255" s="17">
        <v>604</v>
      </c>
    </row>
    <row r="256" spans="1:16" ht="21.75" customHeight="1">
      <c r="A256" s="17"/>
      <c r="B256" s="34" t="s">
        <v>86</v>
      </c>
      <c r="C256" s="35"/>
      <c r="D256" s="17">
        <v>200</v>
      </c>
      <c r="E256" s="18">
        <v>0.1</v>
      </c>
      <c r="F256" s="17"/>
      <c r="G256" s="17">
        <v>15.8</v>
      </c>
      <c r="H256" s="17">
        <v>80</v>
      </c>
      <c r="I256" s="20">
        <v>0.02</v>
      </c>
      <c r="J256" s="21">
        <v>4</v>
      </c>
      <c r="K256" s="17"/>
      <c r="L256" s="21"/>
      <c r="M256" s="21">
        <v>14</v>
      </c>
      <c r="N256" s="17">
        <v>14</v>
      </c>
      <c r="O256" s="17">
        <v>8</v>
      </c>
      <c r="P256" s="17">
        <v>600</v>
      </c>
    </row>
    <row r="257" spans="1:16" ht="12.75">
      <c r="A257" s="17"/>
      <c r="B257" s="36" t="s">
        <v>6</v>
      </c>
      <c r="C257" s="37"/>
      <c r="D257" s="17"/>
      <c r="E257" s="13">
        <f aca="true" t="shared" si="28" ref="E257:P257">SUM(E250:E256)</f>
        <v>25.099999999999998</v>
      </c>
      <c r="F257" s="14">
        <f t="shared" si="28"/>
        <v>22.91</v>
      </c>
      <c r="G257" s="13">
        <f t="shared" si="28"/>
        <v>107.30999999999999</v>
      </c>
      <c r="H257" s="13">
        <f t="shared" si="28"/>
        <v>746.2</v>
      </c>
      <c r="I257" s="17">
        <f t="shared" si="28"/>
        <v>0.403</v>
      </c>
      <c r="J257" s="13">
        <f t="shared" si="28"/>
        <v>22.738</v>
      </c>
      <c r="K257" s="13">
        <f t="shared" si="28"/>
        <v>0.2393</v>
      </c>
      <c r="L257" s="13">
        <f t="shared" si="28"/>
        <v>7.154999999999999</v>
      </c>
      <c r="M257" s="13">
        <f t="shared" si="28"/>
        <v>149.1</v>
      </c>
      <c r="N257" s="17">
        <f t="shared" si="28"/>
        <v>347.57000000000005</v>
      </c>
      <c r="O257" s="17">
        <f t="shared" si="28"/>
        <v>74.45</v>
      </c>
      <c r="P257" s="17">
        <f t="shared" si="28"/>
        <v>4257.55</v>
      </c>
    </row>
    <row r="258" spans="1:16" ht="12.75">
      <c r="A258" s="17"/>
      <c r="B258" s="38" t="s">
        <v>7</v>
      </c>
      <c r="C258" s="39"/>
      <c r="D258" s="13"/>
      <c r="E258" s="13">
        <f aca="true" t="shared" si="29" ref="E258:P258">E248+E257</f>
        <v>45.81</v>
      </c>
      <c r="F258" s="14">
        <f t="shared" si="29"/>
        <v>45.99</v>
      </c>
      <c r="G258" s="13">
        <f t="shared" si="29"/>
        <v>190.76</v>
      </c>
      <c r="H258" s="13">
        <f t="shared" si="29"/>
        <v>1312.45</v>
      </c>
      <c r="I258" s="13">
        <f t="shared" si="29"/>
        <v>0.669</v>
      </c>
      <c r="J258" s="13">
        <f t="shared" si="29"/>
        <v>37.195</v>
      </c>
      <c r="K258" s="13">
        <f t="shared" si="29"/>
        <v>0.38330000000000003</v>
      </c>
      <c r="L258" s="13">
        <f t="shared" si="29"/>
        <v>9.154</v>
      </c>
      <c r="M258" s="13">
        <f t="shared" si="29"/>
        <v>669.11</v>
      </c>
      <c r="N258" s="17">
        <f t="shared" si="29"/>
        <v>876.89</v>
      </c>
      <c r="O258" s="17">
        <f t="shared" si="29"/>
        <v>151.51</v>
      </c>
      <c r="P258" s="17">
        <f t="shared" si="29"/>
        <v>7510.65</v>
      </c>
    </row>
    <row r="259" spans="1:16" ht="12.75">
      <c r="A259" s="30"/>
      <c r="B259" s="62" t="s">
        <v>118</v>
      </c>
      <c r="C259" s="63"/>
      <c r="D259" s="31"/>
      <c r="E259" s="31">
        <f aca="true" t="shared" si="30" ref="E259:P259">E258+E232+E205+E179+E152+E126+E99+E74+E50+E25</f>
        <v>469.10999999999996</v>
      </c>
      <c r="F259" s="14">
        <f t="shared" si="30"/>
        <v>471.8400000000001</v>
      </c>
      <c r="G259" s="32">
        <f t="shared" si="30"/>
        <v>1895.2400000000002</v>
      </c>
      <c r="H259" s="31">
        <f t="shared" si="30"/>
        <v>13631.689999999999</v>
      </c>
      <c r="I259" s="31">
        <f t="shared" si="30"/>
        <v>7.262000000000001</v>
      </c>
      <c r="J259" s="31">
        <f t="shared" si="30"/>
        <v>377.28400000000005</v>
      </c>
      <c r="K259" s="31">
        <f t="shared" si="30"/>
        <v>4.382199999999999</v>
      </c>
      <c r="L259" s="31">
        <f t="shared" si="30"/>
        <v>60.981300000000005</v>
      </c>
      <c r="M259" s="31">
        <f t="shared" si="30"/>
        <v>6669.036000000001</v>
      </c>
      <c r="N259" s="30">
        <f t="shared" si="30"/>
        <v>9914.849999999999</v>
      </c>
      <c r="O259" s="30">
        <f t="shared" si="30"/>
        <v>1579.46</v>
      </c>
      <c r="P259" s="30">
        <f t="shared" si="30"/>
        <v>72079.61</v>
      </c>
    </row>
    <row r="260" spans="1:16" ht="12.75">
      <c r="A260" s="30"/>
      <c r="B260" s="62" t="s">
        <v>119</v>
      </c>
      <c r="C260" s="63"/>
      <c r="D260" s="31"/>
      <c r="E260" s="31">
        <f aca="true" t="shared" si="31" ref="E260:P260">E259/10</f>
        <v>46.910999999999994</v>
      </c>
      <c r="F260" s="32">
        <f t="shared" si="31"/>
        <v>47.18400000000001</v>
      </c>
      <c r="G260" s="31">
        <f t="shared" si="31"/>
        <v>189.52400000000003</v>
      </c>
      <c r="H260" s="31">
        <f t="shared" si="31"/>
        <v>1363.1689999999999</v>
      </c>
      <c r="I260" s="31">
        <f t="shared" si="31"/>
        <v>0.7262000000000002</v>
      </c>
      <c r="J260" s="31">
        <f t="shared" si="31"/>
        <v>37.72840000000001</v>
      </c>
      <c r="K260" s="31">
        <f t="shared" si="31"/>
        <v>0.43821999999999994</v>
      </c>
      <c r="L260" s="31">
        <f t="shared" si="31"/>
        <v>6.09813</v>
      </c>
      <c r="M260" s="31">
        <f t="shared" si="31"/>
        <v>666.9036000000001</v>
      </c>
      <c r="N260" s="30">
        <f t="shared" si="31"/>
        <v>991.4849999999999</v>
      </c>
      <c r="O260" s="30">
        <f t="shared" si="31"/>
        <v>157.946</v>
      </c>
      <c r="P260" s="30">
        <f t="shared" si="31"/>
        <v>7207.961</v>
      </c>
    </row>
    <row r="261" spans="1:16" ht="12.75">
      <c r="A261" s="1"/>
      <c r="B261" s="1"/>
      <c r="C261" s="1"/>
      <c r="D261" s="1"/>
      <c r="E261" s="1"/>
      <c r="F261" s="1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2"/>
      <c r="G280" s="1"/>
      <c r="H280" s="1"/>
      <c r="I280" s="1"/>
      <c r="J280" s="1"/>
      <c r="K280" s="1"/>
      <c r="L280" s="1"/>
      <c r="M280" s="1"/>
      <c r="N280" s="1"/>
      <c r="O280" s="1"/>
      <c r="P280" s="1"/>
    </row>
  </sheetData>
  <sheetProtection/>
  <mergeCells count="259">
    <mergeCell ref="B259:C259"/>
    <mergeCell ref="B260:C260"/>
    <mergeCell ref="B66:C66"/>
    <mergeCell ref="B67:C67"/>
    <mergeCell ref="B68:C68"/>
    <mergeCell ref="B69:C69"/>
    <mergeCell ref="A161:P161"/>
    <mergeCell ref="A81:A82"/>
    <mergeCell ref="I131:L131"/>
    <mergeCell ref="M131:P131"/>
    <mergeCell ref="A15:P15"/>
    <mergeCell ref="B58:C58"/>
    <mergeCell ref="B59:C59"/>
    <mergeCell ref="B60:C60"/>
    <mergeCell ref="B61:C61"/>
    <mergeCell ref="B62:C62"/>
    <mergeCell ref="B34:C34"/>
    <mergeCell ref="B35:C35"/>
    <mergeCell ref="B36:C36"/>
    <mergeCell ref="B16:C16"/>
    <mergeCell ref="B17:C17"/>
    <mergeCell ref="B18:C18"/>
    <mergeCell ref="B19:C19"/>
    <mergeCell ref="B89:C89"/>
    <mergeCell ref="B23:C23"/>
    <mergeCell ref="B24:C24"/>
    <mergeCell ref="B40:C40"/>
    <mergeCell ref="B25:C25"/>
    <mergeCell ref="B39:C39"/>
    <mergeCell ref="B42:C42"/>
    <mergeCell ref="B5:C6"/>
    <mergeCell ref="B8:C8"/>
    <mergeCell ref="B9:C9"/>
    <mergeCell ref="B11:C11"/>
    <mergeCell ref="B12:C12"/>
    <mergeCell ref="B13:C13"/>
    <mergeCell ref="B10:C10"/>
    <mergeCell ref="B14:C14"/>
    <mergeCell ref="B31:C32"/>
    <mergeCell ref="I106:L106"/>
    <mergeCell ref="M106:P106"/>
    <mergeCell ref="I81:L81"/>
    <mergeCell ref="M81:P81"/>
    <mergeCell ref="I31:L31"/>
    <mergeCell ref="B37:C37"/>
    <mergeCell ref="B38:C38"/>
    <mergeCell ref="A57:P57"/>
    <mergeCell ref="A106:A107"/>
    <mergeCell ref="D106:D107"/>
    <mergeCell ref="A83:P83"/>
    <mergeCell ref="A91:P91"/>
    <mergeCell ref="E81:G81"/>
    <mergeCell ref="H81:H82"/>
    <mergeCell ref="B85:C85"/>
    <mergeCell ref="B86:C86"/>
    <mergeCell ref="B87:C87"/>
    <mergeCell ref="B88:C88"/>
    <mergeCell ref="A131:A132"/>
    <mergeCell ref="A239:P239"/>
    <mergeCell ref="A249:P249"/>
    <mergeCell ref="I5:L5"/>
    <mergeCell ref="M31:P31"/>
    <mergeCell ref="A55:A56"/>
    <mergeCell ref="D55:D56"/>
    <mergeCell ref="E55:G55"/>
    <mergeCell ref="H55:H56"/>
    <mergeCell ref="D81:D82"/>
    <mergeCell ref="E5:G5"/>
    <mergeCell ref="H5:H6"/>
    <mergeCell ref="A169:P169"/>
    <mergeCell ref="E106:G106"/>
    <mergeCell ref="H106:H107"/>
    <mergeCell ref="A108:P108"/>
    <mergeCell ref="A117:P117"/>
    <mergeCell ref="B43:C43"/>
    <mergeCell ref="B46:C46"/>
    <mergeCell ref="B47:C47"/>
    <mergeCell ref="A5:A6"/>
    <mergeCell ref="D5:D6"/>
    <mergeCell ref="M5:P5"/>
    <mergeCell ref="E31:G31"/>
    <mergeCell ref="H31:H32"/>
    <mergeCell ref="A7:P7"/>
    <mergeCell ref="A31:A32"/>
    <mergeCell ref="B20:C20"/>
    <mergeCell ref="B21:C21"/>
    <mergeCell ref="B22:C22"/>
    <mergeCell ref="I55:L55"/>
    <mergeCell ref="M55:P55"/>
    <mergeCell ref="D31:D32"/>
    <mergeCell ref="A33:P33"/>
    <mergeCell ref="A41:P41"/>
    <mergeCell ref="B49:C49"/>
    <mergeCell ref="B50:C50"/>
    <mergeCell ref="B44:C44"/>
    <mergeCell ref="B45:C45"/>
    <mergeCell ref="B48:C48"/>
    <mergeCell ref="A133:P133"/>
    <mergeCell ref="A142:P142"/>
    <mergeCell ref="D131:D132"/>
    <mergeCell ref="E131:G131"/>
    <mergeCell ref="H131:H132"/>
    <mergeCell ref="B135:C135"/>
    <mergeCell ref="B136:C136"/>
    <mergeCell ref="B138:C138"/>
    <mergeCell ref="B140:C140"/>
    <mergeCell ref="B141:C141"/>
    <mergeCell ref="E159:G159"/>
    <mergeCell ref="H159:H160"/>
    <mergeCell ref="I159:L159"/>
    <mergeCell ref="M159:P159"/>
    <mergeCell ref="A159:A160"/>
    <mergeCell ref="D159:D160"/>
    <mergeCell ref="H186:H187"/>
    <mergeCell ref="I186:L186"/>
    <mergeCell ref="M186:P186"/>
    <mergeCell ref="A188:P188"/>
    <mergeCell ref="D186:D187"/>
    <mergeCell ref="E186:G186"/>
    <mergeCell ref="A186:A187"/>
    <mergeCell ref="M237:P237"/>
    <mergeCell ref="B237:C238"/>
    <mergeCell ref="A212:A213"/>
    <mergeCell ref="D212:D213"/>
    <mergeCell ref="E212:G212"/>
    <mergeCell ref="H212:H213"/>
    <mergeCell ref="I212:L212"/>
    <mergeCell ref="M212:P212"/>
    <mergeCell ref="B63:C63"/>
    <mergeCell ref="B71:C71"/>
    <mergeCell ref="B90:C90"/>
    <mergeCell ref="A65:P65"/>
    <mergeCell ref="B70:C70"/>
    <mergeCell ref="A237:A238"/>
    <mergeCell ref="D237:D238"/>
    <mergeCell ref="E237:G237"/>
    <mergeCell ref="H237:H238"/>
    <mergeCell ref="I237:L237"/>
    <mergeCell ref="B92:C92"/>
    <mergeCell ref="B93:C93"/>
    <mergeCell ref="B72:C72"/>
    <mergeCell ref="B73:C73"/>
    <mergeCell ref="B74:C74"/>
    <mergeCell ref="B64:C64"/>
    <mergeCell ref="B84:C84"/>
    <mergeCell ref="B94:C94"/>
    <mergeCell ref="B95:C95"/>
    <mergeCell ref="B96:C96"/>
    <mergeCell ref="B97:C97"/>
    <mergeCell ref="B98:C98"/>
    <mergeCell ref="B99:C99"/>
    <mergeCell ref="B109:C109"/>
    <mergeCell ref="B110:C110"/>
    <mergeCell ref="B111:C111"/>
    <mergeCell ref="B112:C112"/>
    <mergeCell ref="B137:C137"/>
    <mergeCell ref="B162:C162"/>
    <mergeCell ref="B113:C113"/>
    <mergeCell ref="B114:C114"/>
    <mergeCell ref="B116:C116"/>
    <mergeCell ref="B118:C118"/>
    <mergeCell ref="B119:C119"/>
    <mergeCell ref="B120:C120"/>
    <mergeCell ref="B125:C125"/>
    <mergeCell ref="B126:C126"/>
    <mergeCell ref="B115:C115"/>
    <mergeCell ref="B134:C134"/>
    <mergeCell ref="B121:C121"/>
    <mergeCell ref="B122:C122"/>
    <mergeCell ref="B123:C123"/>
    <mergeCell ref="B124:C124"/>
    <mergeCell ref="B143:C143"/>
    <mergeCell ref="B144:C144"/>
    <mergeCell ref="B146:C146"/>
    <mergeCell ref="B139:C139"/>
    <mergeCell ref="B145:C145"/>
    <mergeCell ref="B147:C147"/>
    <mergeCell ref="B148:C148"/>
    <mergeCell ref="B149:C149"/>
    <mergeCell ref="B150:C150"/>
    <mergeCell ref="B151:C151"/>
    <mergeCell ref="B152:C152"/>
    <mergeCell ref="B163:C163"/>
    <mergeCell ref="B164:C164"/>
    <mergeCell ref="B165:C165"/>
    <mergeCell ref="B166:C166"/>
    <mergeCell ref="B168:C168"/>
    <mergeCell ref="B167:C167"/>
    <mergeCell ref="B170:C170"/>
    <mergeCell ref="B171:C171"/>
    <mergeCell ref="B173:C173"/>
    <mergeCell ref="B174:C174"/>
    <mergeCell ref="B175:C175"/>
    <mergeCell ref="B176:C176"/>
    <mergeCell ref="B226:C226"/>
    <mergeCell ref="B177:C177"/>
    <mergeCell ref="B178:C178"/>
    <mergeCell ref="B179:C179"/>
    <mergeCell ref="B172:C172"/>
    <mergeCell ref="B189:C189"/>
    <mergeCell ref="B190:C190"/>
    <mergeCell ref="A214:P214"/>
    <mergeCell ref="A223:P223"/>
    <mergeCell ref="A196:P196"/>
    <mergeCell ref="B225:C225"/>
    <mergeCell ref="B191:C191"/>
    <mergeCell ref="B192:C192"/>
    <mergeCell ref="B193:C193"/>
    <mergeCell ref="B195:C195"/>
    <mergeCell ref="B197:C197"/>
    <mergeCell ref="B198:C198"/>
    <mergeCell ref="B204:C204"/>
    <mergeCell ref="B205:C205"/>
    <mergeCell ref="B194:C194"/>
    <mergeCell ref="B215:C215"/>
    <mergeCell ref="B216:C216"/>
    <mergeCell ref="B217:C217"/>
    <mergeCell ref="B199:C199"/>
    <mergeCell ref="B200:C200"/>
    <mergeCell ref="B201:C201"/>
    <mergeCell ref="B202:C202"/>
    <mergeCell ref="B212:C213"/>
    <mergeCell ref="B203:C203"/>
    <mergeCell ref="B218:C218"/>
    <mergeCell ref="B219:C219"/>
    <mergeCell ref="B220:C220"/>
    <mergeCell ref="B222:C222"/>
    <mergeCell ref="B221:C221"/>
    <mergeCell ref="B224:C224"/>
    <mergeCell ref="B227:C227"/>
    <mergeCell ref="B228:C228"/>
    <mergeCell ref="B229:C229"/>
    <mergeCell ref="B230:C230"/>
    <mergeCell ref="B244:C244"/>
    <mergeCell ref="B245:C245"/>
    <mergeCell ref="B231:C231"/>
    <mergeCell ref="B232:C232"/>
    <mergeCell ref="B240:C240"/>
    <mergeCell ref="B241:C241"/>
    <mergeCell ref="B242:C242"/>
    <mergeCell ref="B243:C243"/>
    <mergeCell ref="B253:C253"/>
    <mergeCell ref="B254:C254"/>
    <mergeCell ref="B255:C255"/>
    <mergeCell ref="B256:C256"/>
    <mergeCell ref="B246:C246"/>
    <mergeCell ref="B248:C248"/>
    <mergeCell ref="B247:C247"/>
    <mergeCell ref="B250:C250"/>
    <mergeCell ref="B251:C251"/>
    <mergeCell ref="B252:C252"/>
    <mergeCell ref="B257:C257"/>
    <mergeCell ref="B258:C258"/>
    <mergeCell ref="B55:C56"/>
    <mergeCell ref="B81:C82"/>
    <mergeCell ref="B106:C107"/>
    <mergeCell ref="B131:C132"/>
    <mergeCell ref="B159:C160"/>
    <mergeCell ref="B186:C187"/>
  </mergeCells>
  <printOptions/>
  <pageMargins left="0.3937007874015748" right="0.3937007874015748" top="0.3937007874015748" bottom="0.1968503937007874" header="0.5118110236220472" footer="0.196850393700787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Тамазова О.А.</cp:lastModifiedBy>
  <cp:lastPrinted>2011-09-12T07:11:49Z</cp:lastPrinted>
  <dcterms:created xsi:type="dcterms:W3CDTF">2006-05-25T17:16:35Z</dcterms:created>
  <dcterms:modified xsi:type="dcterms:W3CDTF">2012-06-22T07:15:49Z</dcterms:modified>
  <cp:category/>
  <cp:version/>
  <cp:contentType/>
  <cp:contentStatus/>
</cp:coreProperties>
</file>